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NÉMET ÖNK\2025\Testületi\05.19\10.sz.et 2024. évi zárszámadás\"/>
    </mc:Choice>
  </mc:AlternateContent>
  <bookViews>
    <workbookView xWindow="0" yWindow="0" windowWidth="24000" windowHeight="9630" firstSheet="1" activeTab="6"/>
  </bookViews>
  <sheets>
    <sheet name="Tartalom" sheetId="1" state="hidden" r:id="rId1"/>
    <sheet name="1. sz melléklet" sheetId="2" r:id="rId2"/>
    <sheet name="2. sz. melléklet" sheetId="3" r:id="rId3"/>
    <sheet name="3. sz. melléklet" sheetId="4" r:id="rId4"/>
    <sheet name="4. sz. melléklet" sheetId="5" r:id="rId5"/>
    <sheet name="5. sz. melléklet" sheetId="6" r:id="rId6"/>
    <sheet name="6. sz. melléklet" sheetId="7" r:id="rId7"/>
  </sheets>
  <externalReferences>
    <externalReference r:id="rId8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5" l="1"/>
  <c r="C27" i="5"/>
  <c r="E25" i="5"/>
  <c r="E27" i="5" s="1"/>
  <c r="E28" i="5" s="1"/>
  <c r="C25" i="5"/>
  <c r="C30" i="5"/>
  <c r="E13" i="5"/>
  <c r="E17" i="5" s="1"/>
  <c r="C10" i="5"/>
  <c r="C13" i="5" s="1"/>
  <c r="C17" i="5" l="1"/>
  <c r="E18" i="5" s="1"/>
  <c r="C14" i="5"/>
  <c r="C29" i="5"/>
  <c r="C31" i="5" s="1"/>
  <c r="E29" i="5"/>
  <c r="C32" i="5" l="1"/>
  <c r="E31" i="5"/>
  <c r="C33" i="5" s="1"/>
</calcChain>
</file>

<file path=xl/sharedStrings.xml><?xml version="1.0" encoding="utf-8"?>
<sst xmlns="http://schemas.openxmlformats.org/spreadsheetml/2006/main" count="281" uniqueCount="242">
  <si>
    <t>01 - K1-K8. Költségvetési kiadások</t>
  </si>
  <si>
    <t>#</t>
  </si>
  <si>
    <t>Megnevezés</t>
  </si>
  <si>
    <t>Eredeti előirányzat</t>
  </si>
  <si>
    <t>Módosított előirányzat</t>
  </si>
  <si>
    <t>Kötelezettségvállalás, más fizetési kötelezettség - Költségvetési évben esedékes</t>
  </si>
  <si>
    <t>Kötelezettségvállalás, más fizetési kötelezettség - Költségvetési évben esedékes végleges</t>
  </si>
  <si>
    <t>Kötelezettségvállalás, más fizetési kötelezettség - Költségvetési évet követően esedékes</t>
  </si>
  <si>
    <t>Kötelezettségvállalás, más fizetési kötelezettség - Költségvetési évet követően esedékes végleges</t>
  </si>
  <si>
    <t>Teljesítés</t>
  </si>
  <si>
    <t>17</t>
  </si>
  <si>
    <t>Munkavégzésre irányuló egyéb jogviszonyban nem saját foglalkoztatottnak fizetett juttatások (K122)</t>
  </si>
  <si>
    <t>18</t>
  </si>
  <si>
    <t>Egyéb külső személyi juttatások (K123)</t>
  </si>
  <si>
    <t>19</t>
  </si>
  <si>
    <t>Külső személyi juttatások (=16+17+18) (K12)</t>
  </si>
  <si>
    <t>20</t>
  </si>
  <si>
    <t>Személyi juttatások (=15+19) (K1)</t>
  </si>
  <si>
    <t>21</t>
  </si>
  <si>
    <t>Munkaadókat terhelő járulékok és szociális hozzájárulási adó (=22+…+27)                                                                           (K2)</t>
  </si>
  <si>
    <t>22</t>
  </si>
  <si>
    <t>ebből: szociális hozzájárulási adó (K2)</t>
  </si>
  <si>
    <t>27</t>
  </si>
  <si>
    <t>ebből: munkáltatót terhelő személyi jövedelemadó (K2)</t>
  </si>
  <si>
    <t>28</t>
  </si>
  <si>
    <t>Szakmai anyagok beszerzése (K311)</t>
  </si>
  <si>
    <t>29</t>
  </si>
  <si>
    <t>Üzemeltetési anyagok beszerzése (K312)</t>
  </si>
  <si>
    <t>31</t>
  </si>
  <si>
    <t>Készletbeszerzés (=28+29+30) (K31)</t>
  </si>
  <si>
    <t>32</t>
  </si>
  <si>
    <t>Informatikai szolgáltatások igénybevétele (K321)</t>
  </si>
  <si>
    <t>33</t>
  </si>
  <si>
    <t>Egyéb kommunikációs szolgáltatások (K322)</t>
  </si>
  <si>
    <t>34</t>
  </si>
  <si>
    <t>Kommunikációs szolgáltatások (=32+33) (K32)</t>
  </si>
  <si>
    <t>43</t>
  </si>
  <si>
    <t>Karbantartási, kisjavítási szolgáltatások (K334)</t>
  </si>
  <si>
    <t>47</t>
  </si>
  <si>
    <t>Egyéb szolgáltatások (&gt;=48) (K337)</t>
  </si>
  <si>
    <t>49</t>
  </si>
  <si>
    <t>Szolgáltatási kiadások (=39+40+41+43+44+46+47) (K33)</t>
  </si>
  <si>
    <t>50</t>
  </si>
  <si>
    <t>Kiküldetések kiadásai (K341)</t>
  </si>
  <si>
    <t>52</t>
  </si>
  <si>
    <t>Kiküldetések, reklám- és propagandakiadások (=50+51) (K34)</t>
  </si>
  <si>
    <t>53</t>
  </si>
  <si>
    <t>Működési célú előzetesen felszámított általános forgalmi adó (K351)</t>
  </si>
  <si>
    <t>62</t>
  </si>
  <si>
    <t>Egyéb dologi kiadások (K355)</t>
  </si>
  <si>
    <t>63</t>
  </si>
  <si>
    <t>Különféle befizetések és egyéb dologi kiadások (=53+54+55+58+62) (K35)</t>
  </si>
  <si>
    <t>64</t>
  </si>
  <si>
    <t>Dologi kiadások (=31+34+49+52+63) (K3)</t>
  </si>
  <si>
    <t>182</t>
  </si>
  <si>
    <t>Egyéb működési célú támogatások államháztartáson kívülre (=183+…+192) (K512)</t>
  </si>
  <si>
    <t>185</t>
  </si>
  <si>
    <t>ebből: egyéb civil szervezetek (K512)</t>
  </si>
  <si>
    <t>186</t>
  </si>
  <si>
    <t>ebből: háztartások (K512)</t>
  </si>
  <si>
    <t>193</t>
  </si>
  <si>
    <t>Tartalékok (K513)</t>
  </si>
  <si>
    <t>194</t>
  </si>
  <si>
    <t>Egyéb működési célú kiadások (=125+130+131+132+143+154+165+167+179+180+181+182+193) (K5)</t>
  </si>
  <si>
    <t>199</t>
  </si>
  <si>
    <t>Egyéb tárgyi eszközök beszerzése, létesítése (K64)</t>
  </si>
  <si>
    <t>205</t>
  </si>
  <si>
    <t>Beruházások (=195+196+198+199+200+202+204) (K6)</t>
  </si>
  <si>
    <t>273</t>
  </si>
  <si>
    <t>Költségvetési kiadások (=20+21+64+124+194+205+210+272) (K1-K8)</t>
  </si>
  <si>
    <t>Tartalomjegyzék</t>
  </si>
  <si>
    <t>Várdomb Község Német Nemzetiségi Önkormányzat</t>
  </si>
  <si>
    <t>2023. évi ZÁRSZÁMADÁS</t>
  </si>
  <si>
    <t>K1-K8. Költségvetési kiadások</t>
  </si>
  <si>
    <t xml:space="preserve">B1-B7, B8 Bevételek </t>
  </si>
  <si>
    <t>Maradványkimutatás</t>
  </si>
  <si>
    <t>Költségvetési mérleg</t>
  </si>
  <si>
    <t>Mérleg</t>
  </si>
  <si>
    <t>Kimutatás az immateriális javak, tárgyi eszközök koncesszióba, vagyonkezelésbe adott eszközök állományának alakulásáról</t>
  </si>
  <si>
    <t>02 - B1. - B7. Költségvetési bevételek</t>
  </si>
  <si>
    <t>Követelés - Költségvetési évben esedékes</t>
  </si>
  <si>
    <t>Követelés - Költségvetési évet követően esedékes</t>
  </si>
  <si>
    <t>Egyéb működési célú támogatások bevételei államháztartáson belülről (=35+…+44) (B16)</t>
  </si>
  <si>
    <t>36</t>
  </si>
  <si>
    <t>ebből: központi kezelésű előirányzatok (B16)</t>
  </si>
  <si>
    <t>38</t>
  </si>
  <si>
    <t>ebből: egyéb fejezeti kezelésű előirányzatok (B16)</t>
  </si>
  <si>
    <t>45</t>
  </si>
  <si>
    <t>Működési célú támogatások államháztartáson belülről (=09+...+12+23+34) (B1)</t>
  </si>
  <si>
    <t>203</t>
  </si>
  <si>
    <t>Egyéb kapott (járó) kamatok és kamatjellegű bevételek (&gt;=204+205+206) (B4082)</t>
  </si>
  <si>
    <t>207</t>
  </si>
  <si>
    <t>Kamatbevételek és más nyereségjellegű bevételek (=199+203) (B408)</t>
  </si>
  <si>
    <t>219</t>
  </si>
  <si>
    <t>Működési bevételek (=183+184+187+189+196+197+198+207+214+215+216) (B4)</t>
  </si>
  <si>
    <t>283</t>
  </si>
  <si>
    <t>Költségvetési bevételek (=45+81+182+219+230+256+282) (B1-B7)</t>
  </si>
  <si>
    <t>04 - B8. Finanszírozási bevételek</t>
  </si>
  <si>
    <t>11</t>
  </si>
  <si>
    <t>Előző év költségvetési maradványának igénybevétele (B8131)</t>
  </si>
  <si>
    <t>13</t>
  </si>
  <si>
    <t>Maradvány igénybevétele (=11+12) (B813)</t>
  </si>
  <si>
    <t>Belföldi finanszírozás bevételei (=04+10+13+…+18+21) (B81)</t>
  </si>
  <si>
    <t>Finanszírozási bevételek (=22+28+29+30) (B8)</t>
  </si>
  <si>
    <t>07/A - Maradványkimutatás</t>
  </si>
  <si>
    <t>Összeg</t>
  </si>
  <si>
    <t>01</t>
  </si>
  <si>
    <t>01        Alaptevékenység költségvetési bevételei</t>
  </si>
  <si>
    <t>02</t>
  </si>
  <si>
    <t>02        Alaptevékenység költségvetési kiadásai</t>
  </si>
  <si>
    <t>03</t>
  </si>
  <si>
    <t>I          Alaptevékenység költségvetési egyenlege (=01-02)</t>
  </si>
  <si>
    <t>04</t>
  </si>
  <si>
    <t>03        Alaptevékenység finanszírozási bevételei</t>
  </si>
  <si>
    <t>06</t>
  </si>
  <si>
    <t>II         Alaptevékenység finanszírozási egyenlege (=03-04)</t>
  </si>
  <si>
    <t>07</t>
  </si>
  <si>
    <t>A)        Alaptevékenység maradványa (=±I±II)</t>
  </si>
  <si>
    <t>15</t>
  </si>
  <si>
    <t>C)        Összes maradvány (=A+B)</t>
  </si>
  <si>
    <t>E)        Alaptevékenység szabad maradványa (=A-D)</t>
  </si>
  <si>
    <t>12/A - Mérleg</t>
  </si>
  <si>
    <t>Előző időszak</t>
  </si>
  <si>
    <t>Módosítások (+/-)</t>
  </si>
  <si>
    <t>Tárgyi időszak</t>
  </si>
  <si>
    <t>A/II/2 Gépek, berendezések, felszerelések, járművek</t>
  </si>
  <si>
    <t>10</t>
  </si>
  <si>
    <t>A/II Tárgyi eszközök  (=A/II/1+...+A/II/5)</t>
  </si>
  <si>
    <t>A) NEMZETI VAGYONBA TARTOZÓ BEFEKTETETT ESZKÖZÖK (=A/I+A/II+A/III+A/IV)</t>
  </si>
  <si>
    <t>C/II/1 Forintpénztár</t>
  </si>
  <si>
    <t>C/II Pénztárak, csekkek, betétkönyvek (=C/II/1+C/II/2+C/II/3)</t>
  </si>
  <si>
    <t>C/III/1 Kincstáron kívüli forintszámlák</t>
  </si>
  <si>
    <t>55</t>
  </si>
  <si>
    <t>C/III Forintszámlák (=C/III/1+C/III/2)</t>
  </si>
  <si>
    <t>59</t>
  </si>
  <si>
    <t>C) PÉNZESZKÖZÖK (=C/I+…+C/IV)</t>
  </si>
  <si>
    <t>178</t>
  </si>
  <si>
    <t>ESZKÖZÖK ÖSSZESEN (=A+B+C+D+E+F)</t>
  </si>
  <si>
    <t>179</t>
  </si>
  <si>
    <t>G/I  Nemzeti vagyon induláskori értéke</t>
  </si>
  <si>
    <t>181</t>
  </si>
  <si>
    <t>G/III Egyéb eszközök induláskori értéke és változásai</t>
  </si>
  <si>
    <t>G/IV Felhalmozott eredmény</t>
  </si>
  <si>
    <t>184</t>
  </si>
  <si>
    <t>G/VI Mérleg szerinti eredmény</t>
  </si>
  <si>
    <t>G/ SAJÁT TŐKE  (= G/I+…+G/VI)</t>
  </si>
  <si>
    <t>188</t>
  </si>
  <si>
    <t>H/I/3 Költségvetési évben esedékes kötelezettségek dologi kiadásokra</t>
  </si>
  <si>
    <t>211</t>
  </si>
  <si>
    <t>H/I Költségvetési évben esedékes kötelezettségek (=H/I/1+…+H/I/9)</t>
  </si>
  <si>
    <t>214</t>
  </si>
  <si>
    <t>H/II/3 Költségvetési évet követően esedékes kötelezettségek dologi kiadásokra</t>
  </si>
  <si>
    <t>235</t>
  </si>
  <si>
    <t>H/II Költségvetési évet követően esedékes kötelezettségek (=H/II/1+…+H/II/9)</t>
  </si>
  <si>
    <t>246</t>
  </si>
  <si>
    <t>H) KÖTELEZETTSÉGEK (=H/I+H/II+H/III)</t>
  </si>
  <si>
    <t>249</t>
  </si>
  <si>
    <t>J/2 Költségek, ráfordítások passzív időbeli elhatárolása</t>
  </si>
  <si>
    <t>251</t>
  </si>
  <si>
    <t>J) PASSZÍV IDŐBELI ELHATÁROLÁSOK (=J/1+J/2+J/3)</t>
  </si>
  <si>
    <t>252</t>
  </si>
  <si>
    <t>FORRÁSOK ÖSSZESEN (=G+H+I+J)</t>
  </si>
  <si>
    <t>15/A - Kimutatás az immateriális javak, tárgyi eszközök koncesszióba, vagyonkezelésbe adott eszközök állományának alakulásáról</t>
  </si>
  <si>
    <t>Immateriális javak</t>
  </si>
  <si>
    <t>Ingatlanok és kapcsolódó vagyoni értékű jogok</t>
  </si>
  <si>
    <t>Gépek, berendezések, felszerelések, járművek</t>
  </si>
  <si>
    <t>Tenyészállatok</t>
  </si>
  <si>
    <t>Beruházások és felújítások</t>
  </si>
  <si>
    <t>Koncesszióba, vagyonkezelésbe adott eszközök</t>
  </si>
  <si>
    <t>Összesen (=3+4+5+6+7+8)</t>
  </si>
  <si>
    <t>Tárgyévi nyitó állomány (előző évi záró állomány)</t>
  </si>
  <si>
    <t>Immateriális javak beszerzése, nem aktivált beruházások</t>
  </si>
  <si>
    <t>Beruházásokból, felújításokból aktivált érték</t>
  </si>
  <si>
    <t>Egyéb növekedés</t>
  </si>
  <si>
    <t>08</t>
  </si>
  <si>
    <t>Összes növekedés  (=02+…+07)</t>
  </si>
  <si>
    <t>Egyéb csökkenés</t>
  </si>
  <si>
    <t>14</t>
  </si>
  <si>
    <t>Összes csökkenés (=09+…+13)</t>
  </si>
  <si>
    <t>Bruttó érték összesen (=01+08-14)</t>
  </si>
  <si>
    <t>16</t>
  </si>
  <si>
    <t>Terv szerinti értékcsökkenés nyitó állománya</t>
  </si>
  <si>
    <t>Terv szerinti értékcsökkenés növekedése</t>
  </si>
  <si>
    <t>Terv szerinti értékcsökkenés záró állománya  (=16+17-18)</t>
  </si>
  <si>
    <t>24</t>
  </si>
  <si>
    <t>Értékcsökkenés összesen (=19+23)</t>
  </si>
  <si>
    <t>25</t>
  </si>
  <si>
    <t>Eszközök nettó értéke (=15-24)</t>
  </si>
  <si>
    <t>26</t>
  </si>
  <si>
    <t>Teljesen (0-ig) leírt eszközök bruttó értéke</t>
  </si>
  <si>
    <t>VÁRDOMB KÖZSÉG NÉMET NEMZETISÉGI ÖNKORMÁNYZAT(663115)</t>
  </si>
  <si>
    <t xml:space="preserve">forintban </t>
  </si>
  <si>
    <t>Működési bevételek</t>
  </si>
  <si>
    <t>Működési kiadások</t>
  </si>
  <si>
    <t>TELJESÍTÉS</t>
  </si>
  <si>
    <t xml:space="preserve">Megnevezés </t>
  </si>
  <si>
    <r>
      <t xml:space="preserve">Működési célú támogatások ÁHB </t>
    </r>
    <r>
      <rPr>
        <b/>
        <sz val="11"/>
        <color indexed="8"/>
        <rFont val="Arial"/>
        <family val="2"/>
        <charset val="238"/>
      </rPr>
      <t>(</t>
    </r>
    <r>
      <rPr>
        <b/>
        <sz val="11"/>
        <rFont val="Arial"/>
        <family val="2"/>
        <charset val="238"/>
      </rPr>
      <t>B1)</t>
    </r>
  </si>
  <si>
    <r>
      <t>Személyi juttatások(</t>
    </r>
    <r>
      <rPr>
        <b/>
        <sz val="11"/>
        <rFont val="Arial"/>
        <family val="2"/>
        <charset val="238"/>
      </rPr>
      <t>K1)</t>
    </r>
  </si>
  <si>
    <r>
      <t>Közhatalmi bevételek (</t>
    </r>
    <r>
      <rPr>
        <b/>
        <sz val="11"/>
        <rFont val="Arial"/>
        <family val="2"/>
        <charset val="238"/>
      </rPr>
      <t>B3)</t>
    </r>
  </si>
  <si>
    <r>
      <t>Munkaadókat terhelő járulékok és szociális hozzájárulási adó (</t>
    </r>
    <r>
      <rPr>
        <b/>
        <sz val="11"/>
        <rFont val="Arial"/>
        <family val="2"/>
        <charset val="238"/>
      </rPr>
      <t>K2)</t>
    </r>
  </si>
  <si>
    <r>
      <t>Működési bevételek(</t>
    </r>
    <r>
      <rPr>
        <b/>
        <sz val="11"/>
        <rFont val="Arial"/>
        <family val="2"/>
        <charset val="238"/>
      </rPr>
      <t>B4)</t>
    </r>
  </si>
  <si>
    <r>
      <t xml:space="preserve">Dologi kiadások </t>
    </r>
    <r>
      <rPr>
        <b/>
        <sz val="11"/>
        <rFont val="Arial"/>
        <family val="2"/>
        <charset val="238"/>
      </rPr>
      <t>(K3</t>
    </r>
    <r>
      <rPr>
        <sz val="11"/>
        <color indexed="8"/>
        <rFont val="Arial"/>
        <family val="2"/>
        <charset val="238"/>
      </rPr>
      <t>)</t>
    </r>
  </si>
  <si>
    <r>
      <t>Működési célú átvett pénzeszközök  ÁHB (</t>
    </r>
    <r>
      <rPr>
        <b/>
        <sz val="11"/>
        <rFont val="Arial"/>
        <family val="2"/>
        <charset val="238"/>
      </rPr>
      <t>B14)</t>
    </r>
  </si>
  <si>
    <r>
      <t>Ellátottak pénzbeli juttatása (</t>
    </r>
    <r>
      <rPr>
        <b/>
        <sz val="11"/>
        <rFont val="Arial"/>
        <family val="2"/>
        <charset val="238"/>
      </rPr>
      <t>K4</t>
    </r>
    <r>
      <rPr>
        <sz val="11"/>
        <color indexed="8"/>
        <rFont val="Arial"/>
        <family val="2"/>
        <charset val="238"/>
      </rPr>
      <t>)</t>
    </r>
  </si>
  <si>
    <r>
      <t>Működési célú átvett pénzeszközök ÁHK(</t>
    </r>
    <r>
      <rPr>
        <b/>
        <sz val="11"/>
        <rFont val="Arial"/>
        <family val="2"/>
        <charset val="238"/>
      </rPr>
      <t>B64</t>
    </r>
    <r>
      <rPr>
        <sz val="11"/>
        <color indexed="8"/>
        <rFont val="Arial"/>
        <family val="2"/>
        <charset val="238"/>
      </rPr>
      <t>)</t>
    </r>
  </si>
  <si>
    <r>
      <t>Egyéb működési célú kiadások</t>
    </r>
    <r>
      <rPr>
        <b/>
        <sz val="11"/>
        <rFont val="Arial"/>
        <family val="2"/>
        <charset val="238"/>
      </rPr>
      <t>(K5)</t>
    </r>
  </si>
  <si>
    <t>Költségvetési működési bevételek</t>
  </si>
  <si>
    <t xml:space="preserve">Költségvetési működési kiadások </t>
  </si>
  <si>
    <t xml:space="preserve">Költségvetés működési = bevétel - kiadás </t>
  </si>
  <si>
    <t xml:space="preserve">Finanszírozási bevételek </t>
  </si>
  <si>
    <t xml:space="preserve">Finanszírozási kiadások </t>
  </si>
  <si>
    <t xml:space="preserve">MŰKÖDÉSI BEVÉTELEK ÖSSZESEN: </t>
  </si>
  <si>
    <t xml:space="preserve">MŰKÖDÉSI KIADÁSOK ÖSSZESEN: </t>
  </si>
  <si>
    <t>EGYENLEG</t>
  </si>
  <si>
    <t>Felhalmozási  bevételek</t>
  </si>
  <si>
    <t>Felhalmozási kiadások</t>
  </si>
  <si>
    <r>
      <t xml:space="preserve">Felhalmozási célú támogatások ÁHB </t>
    </r>
    <r>
      <rPr>
        <b/>
        <sz val="11"/>
        <rFont val="Arial"/>
        <family val="2"/>
        <charset val="238"/>
      </rPr>
      <t>(B2</t>
    </r>
    <r>
      <rPr>
        <sz val="11"/>
        <color indexed="8"/>
        <rFont val="Arial"/>
        <family val="2"/>
        <charset val="238"/>
      </rPr>
      <t>)</t>
    </r>
  </si>
  <si>
    <r>
      <t xml:space="preserve">Beruházások </t>
    </r>
    <r>
      <rPr>
        <b/>
        <sz val="11"/>
        <rFont val="Arial"/>
        <family val="2"/>
        <charset val="238"/>
      </rPr>
      <t>(K6)</t>
    </r>
  </si>
  <si>
    <r>
      <t>Felhalmozási bevételek</t>
    </r>
    <r>
      <rPr>
        <b/>
        <sz val="11"/>
        <rFont val="Arial"/>
        <family val="2"/>
        <charset val="238"/>
      </rPr>
      <t>(B5)</t>
    </r>
  </si>
  <si>
    <r>
      <t>Felújítások (</t>
    </r>
    <r>
      <rPr>
        <b/>
        <sz val="11"/>
        <rFont val="Arial"/>
        <family val="2"/>
        <charset val="238"/>
      </rPr>
      <t>K7)</t>
    </r>
  </si>
  <si>
    <r>
      <t>Felhalmozási célú  átvett pénzeszközök</t>
    </r>
    <r>
      <rPr>
        <b/>
        <sz val="11"/>
        <rFont val="Arial"/>
        <family val="2"/>
        <charset val="238"/>
      </rPr>
      <t xml:space="preserve"> (B7)</t>
    </r>
  </si>
  <si>
    <t xml:space="preserve">Egyéb felhalmozási célú kiadások </t>
  </si>
  <si>
    <t>Költségvetési felhalmozási bevételek</t>
  </si>
  <si>
    <t xml:space="preserve">Költségvetési felhalmozási kiadások </t>
  </si>
  <si>
    <t xml:space="preserve">FELHALMOZÁSI BEVÉTELEK ÖSSZESEN: </t>
  </si>
  <si>
    <t xml:space="preserve">FELHALMOZÁSI KIADÁSOK ÖSSZESEN: </t>
  </si>
  <si>
    <t xml:space="preserve">Költségvetési bevételek összesen: </t>
  </si>
  <si>
    <t xml:space="preserve">Költségvetési kiadások összesen: </t>
  </si>
  <si>
    <t xml:space="preserve">Finanszírozási bevételek összesen: </t>
  </si>
  <si>
    <t xml:space="preserve">Finanszírozási kiadások összesen: </t>
  </si>
  <si>
    <t xml:space="preserve">BEVÉTELEK ÖSSZESEN: </t>
  </si>
  <si>
    <t xml:space="preserve">KIADÁSOK ÖSSZESEN: </t>
  </si>
  <si>
    <t>ÖSSZES KÖLTSÉGVETÉSI BEVÉTEL-KIADÁS</t>
  </si>
  <si>
    <t xml:space="preserve">ÖSSZES BEVÉTEL - KIADÁS </t>
  </si>
  <si>
    <t>(önkormányzat szintjén összevont költségvetési mérleg) 2024. év</t>
  </si>
  <si>
    <t>1. számú melléklet  a …./ 2025. számú határozathoz</t>
  </si>
  <si>
    <t>1. számú melléklet  a …./ 2025. (…) számú határozathoz</t>
  </si>
  <si>
    <t>2. számú melléklet  a …./ 2025. (…) számú határozathoz</t>
  </si>
  <si>
    <t>3. számú melléklet  a …./ 2025. (…) számú határozathoz</t>
  </si>
  <si>
    <t>4.melléklet a /2025.  (…) számú határozathoz</t>
  </si>
  <si>
    <t>5. számú melléklet  a …./ 2025. (…) számú határozathoz</t>
  </si>
  <si>
    <t>6. számú melléklet  a …./ 2025. (..)számú határozathoz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</si>
</sst>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b/>
      <i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Arial CE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Fill="1"/>
    <xf numFmtId="0" fontId="5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10" fillId="4" borderId="11" xfId="0" applyFont="1" applyFill="1" applyBorder="1"/>
    <xf numFmtId="0" fontId="11" fillId="4" borderId="12" xfId="0" applyFont="1" applyFill="1" applyBorder="1"/>
    <xf numFmtId="0" fontId="12" fillId="0" borderId="16" xfId="0" applyFont="1" applyBorder="1"/>
    <xf numFmtId="0" fontId="12" fillId="0" borderId="17" xfId="0" applyFont="1" applyBorder="1" applyAlignment="1">
      <alignment horizontal="center" wrapText="1"/>
    </xf>
    <xf numFmtId="0" fontId="12" fillId="0" borderId="18" xfId="0" applyFont="1" applyBorder="1"/>
    <xf numFmtId="0" fontId="12" fillId="0" borderId="19" xfId="0" applyFont="1" applyBorder="1" applyAlignment="1">
      <alignment horizontal="center" wrapText="1"/>
    </xf>
    <xf numFmtId="0" fontId="13" fillId="0" borderId="20" xfId="0" applyFont="1" applyBorder="1"/>
    <xf numFmtId="3" fontId="12" fillId="0" borderId="21" xfId="0" applyNumberFormat="1" applyFont="1" applyBorder="1"/>
    <xf numFmtId="0" fontId="13" fillId="0" borderId="22" xfId="0" applyFont="1" applyBorder="1"/>
    <xf numFmtId="3" fontId="12" fillId="0" borderId="23" xfId="0" applyNumberFormat="1" applyFont="1" applyBorder="1"/>
    <xf numFmtId="0" fontId="13" fillId="0" borderId="24" xfId="0" applyFont="1" applyBorder="1"/>
    <xf numFmtId="3" fontId="12" fillId="0" borderId="25" xfId="0" applyNumberFormat="1" applyFont="1" applyBorder="1"/>
    <xf numFmtId="0" fontId="13" fillId="0" borderId="26" xfId="0" applyFont="1" applyBorder="1" applyAlignment="1">
      <alignment wrapText="1"/>
    </xf>
    <xf numFmtId="3" fontId="12" fillId="0" borderId="27" xfId="0" applyNumberFormat="1" applyFont="1" applyBorder="1"/>
    <xf numFmtId="0" fontId="13" fillId="0" borderId="26" xfId="0" applyFont="1" applyBorder="1"/>
    <xf numFmtId="3" fontId="17" fillId="0" borderId="25" xfId="0" applyNumberFormat="1" applyFont="1" applyBorder="1"/>
    <xf numFmtId="0" fontId="12" fillId="0" borderId="24" xfId="0" applyFont="1" applyBorder="1"/>
    <xf numFmtId="0" fontId="12" fillId="0" borderId="26" xfId="0" applyFont="1" applyBorder="1"/>
    <xf numFmtId="0" fontId="17" fillId="0" borderId="26" xfId="0" applyFont="1" applyBorder="1"/>
    <xf numFmtId="3" fontId="17" fillId="0" borderId="27" xfId="0" applyNumberFormat="1" applyFont="1" applyBorder="1"/>
    <xf numFmtId="0" fontId="17" fillId="0" borderId="24" xfId="0" applyFont="1" applyBorder="1"/>
    <xf numFmtId="0" fontId="10" fillId="4" borderId="28" xfId="0" applyFont="1" applyFill="1" applyBorder="1"/>
    <xf numFmtId="3" fontId="10" fillId="4" borderId="29" xfId="0" applyNumberFormat="1" applyFont="1" applyFill="1" applyBorder="1"/>
    <xf numFmtId="0" fontId="10" fillId="4" borderId="30" xfId="0" applyFont="1" applyFill="1" applyBorder="1"/>
    <xf numFmtId="3" fontId="10" fillId="4" borderId="31" xfId="0" applyNumberFormat="1" applyFont="1" applyFill="1" applyBorder="1"/>
    <xf numFmtId="3" fontId="19" fillId="0" borderId="34" xfId="0" applyNumberFormat="1" applyFont="1" applyBorder="1"/>
    <xf numFmtId="0" fontId="10" fillId="4" borderId="37" xfId="0" applyFont="1" applyFill="1" applyBorder="1"/>
    <xf numFmtId="0" fontId="20" fillId="4" borderId="38" xfId="0" applyFont="1" applyFill="1" applyBorder="1"/>
    <xf numFmtId="3" fontId="17" fillId="0" borderId="21" xfId="0" applyNumberFormat="1" applyFont="1" applyBorder="1"/>
    <xf numFmtId="3" fontId="18" fillId="0" borderId="23" xfId="0" applyNumberFormat="1" applyFont="1" applyBorder="1"/>
    <xf numFmtId="3" fontId="18" fillId="0" borderId="27" xfId="0" applyNumberFormat="1" applyFont="1" applyBorder="1"/>
    <xf numFmtId="0" fontId="15" fillId="4" borderId="42" xfId="0" applyFont="1" applyFill="1" applyBorder="1"/>
    <xf numFmtId="3" fontId="12" fillId="4" borderId="43" xfId="0" applyNumberFormat="1" applyFont="1" applyFill="1" applyBorder="1"/>
    <xf numFmtId="0" fontId="15" fillId="4" borderId="44" xfId="0" applyFont="1" applyFill="1" applyBorder="1"/>
    <xf numFmtId="3" fontId="10" fillId="4" borderId="45" xfId="0" applyNumberFormat="1" applyFont="1" applyFill="1" applyBorder="1"/>
    <xf numFmtId="3" fontId="10" fillId="0" borderId="34" xfId="0" applyNumberFormat="1" applyFont="1" applyFill="1" applyBorder="1"/>
    <xf numFmtId="0" fontId="8" fillId="0" borderId="9" xfId="0" applyFont="1" applyBorder="1"/>
    <xf numFmtId="3" fontId="12" fillId="5" borderId="10" xfId="0" applyNumberFormat="1" applyFont="1" applyFill="1" applyBorder="1"/>
    <xf numFmtId="0" fontId="8" fillId="0" borderId="11" xfId="0" applyFont="1" applyBorder="1"/>
    <xf numFmtId="3" fontId="12" fillId="5" borderId="12" xfId="0" applyNumberFormat="1" applyFont="1" applyFill="1" applyBorder="1"/>
    <xf numFmtId="0" fontId="8" fillId="0" borderId="24" xfId="0" applyFont="1" applyBorder="1"/>
    <xf numFmtId="3" fontId="12" fillId="5" borderId="25" xfId="0" applyNumberFormat="1" applyFont="1" applyFill="1" applyBorder="1"/>
    <xf numFmtId="0" fontId="8" fillId="0" borderId="26" xfId="0" applyFont="1" applyBorder="1"/>
    <xf numFmtId="3" fontId="12" fillId="5" borderId="27" xfId="0" applyNumberFormat="1" applyFont="1" applyFill="1" applyBorder="1"/>
    <xf numFmtId="0" fontId="6" fillId="4" borderId="24" xfId="0" applyFont="1" applyFill="1" applyBorder="1"/>
    <xf numFmtId="3" fontId="10" fillId="4" borderId="25" xfId="0" applyNumberFormat="1" applyFont="1" applyFill="1" applyBorder="1"/>
    <xf numFmtId="0" fontId="6" fillId="4" borderId="26" xfId="0" applyFont="1" applyFill="1" applyBorder="1"/>
    <xf numFmtId="3" fontId="10" fillId="4" borderId="27" xfId="0" applyNumberFormat="1" applyFont="1" applyFill="1" applyBorder="1"/>
    <xf numFmtId="0" fontId="21" fillId="0" borderId="24" xfId="0" applyFont="1" applyBorder="1"/>
    <xf numFmtId="3" fontId="12" fillId="5" borderId="43" xfId="0" applyNumberFormat="1" applyFont="1" applyFill="1" applyBorder="1"/>
    <xf numFmtId="0" fontId="21" fillId="0" borderId="26" xfId="0" applyFont="1" applyBorder="1"/>
    <xf numFmtId="3" fontId="0" fillId="5" borderId="27" xfId="0" applyNumberFormat="1" applyFill="1" applyBorder="1"/>
    <xf numFmtId="0" fontId="12" fillId="0" borderId="46" xfId="0" applyFont="1" applyBorder="1"/>
    <xf numFmtId="3" fontId="12" fillId="5" borderId="47" xfId="0" applyNumberFormat="1" applyFont="1" applyFill="1" applyBorder="1"/>
    <xf numFmtId="0" fontId="12" fillId="0" borderId="48" xfId="0" applyFont="1" applyBorder="1"/>
    <xf numFmtId="0" fontId="0" fillId="5" borderId="31" xfId="0" applyFill="1" applyBorder="1"/>
    <xf numFmtId="3" fontId="0" fillId="0" borderId="0" xfId="0" applyNumberFormat="1"/>
    <xf numFmtId="0" fontId="2" fillId="2" borderId="49" xfId="0" applyFont="1" applyFill="1" applyBorder="1" applyAlignment="1">
      <alignment horizontal="center" vertical="top" wrapText="1"/>
    </xf>
    <xf numFmtId="0" fontId="3" fillId="0" borderId="49" xfId="0" applyFont="1" applyFill="1" applyBorder="1" applyAlignment="1">
      <alignment horizontal="center" vertical="top" wrapText="1"/>
    </xf>
    <xf numFmtId="0" fontId="3" fillId="0" borderId="49" xfId="0" applyFont="1" applyFill="1" applyBorder="1" applyAlignment="1">
      <alignment horizontal="left" vertical="top" wrapText="1"/>
    </xf>
    <xf numFmtId="3" fontId="3" fillId="0" borderId="49" xfId="0" applyNumberFormat="1" applyFont="1" applyFill="1" applyBorder="1" applyAlignment="1">
      <alignment horizontal="right" vertical="top" wrapText="1"/>
    </xf>
    <xf numFmtId="0" fontId="4" fillId="0" borderId="49" xfId="0" applyFont="1" applyFill="1" applyBorder="1" applyAlignment="1">
      <alignment horizontal="center" vertical="top" wrapText="1"/>
    </xf>
    <xf numFmtId="0" fontId="4" fillId="0" borderId="49" xfId="0" applyFont="1" applyFill="1" applyBorder="1" applyAlignment="1">
      <alignment horizontal="left" vertical="top" wrapText="1"/>
    </xf>
    <xf numFmtId="3" fontId="4" fillId="0" borderId="49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center" vertical="top" wrapText="1"/>
    </xf>
    <xf numFmtId="0" fontId="0" fillId="3" borderId="2" xfId="0" applyFill="1" applyBorder="1"/>
    <xf numFmtId="0" fontId="2" fillId="2" borderId="49" xfId="0" applyFont="1" applyFill="1" applyBorder="1" applyAlignment="1">
      <alignment horizontal="center" vertical="top" wrapText="1"/>
    </xf>
    <xf numFmtId="0" fontId="0" fillId="0" borderId="49" xfId="0" applyFill="1" applyBorder="1"/>
    <xf numFmtId="0" fontId="1" fillId="0" borderId="49" xfId="0" applyFont="1" applyBorder="1" applyAlignment="1">
      <alignment horizontal="center"/>
    </xf>
    <xf numFmtId="0" fontId="18" fillId="0" borderId="32" xfId="0" applyFont="1" applyBorder="1" applyAlignment="1">
      <alignment horizontal="right"/>
    </xf>
    <xf numFmtId="0" fontId="18" fillId="0" borderId="33" xfId="0" applyFont="1" applyBorder="1" applyAlignment="1">
      <alignment horizontal="right"/>
    </xf>
    <xf numFmtId="0" fontId="10" fillId="4" borderId="35" xfId="0" applyFont="1" applyFill="1" applyBorder="1" applyAlignment="1"/>
    <xf numFmtId="0" fontId="10" fillId="4" borderId="36" xfId="0" applyFont="1" applyFill="1" applyBorder="1" applyAlignment="1"/>
    <xf numFmtId="0" fontId="12" fillId="0" borderId="39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12" fillId="0" borderId="41" xfId="0" applyFont="1" applyBorder="1" applyAlignment="1">
      <alignment horizontal="center"/>
    </xf>
    <xf numFmtId="0" fontId="12" fillId="0" borderId="32" xfId="0" applyFont="1" applyFill="1" applyBorder="1" applyAlignment="1">
      <alignment horizontal="right"/>
    </xf>
    <xf numFmtId="0" fontId="12" fillId="0" borderId="33" xfId="0" applyFont="1" applyFill="1" applyBorder="1" applyAlignment="1">
      <alignment horizontal="right"/>
    </xf>
    <xf numFmtId="0" fontId="7" fillId="0" borderId="0" xfId="0" applyFo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5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10" fillId="4" borderId="9" xfId="0" applyFont="1" applyFill="1" applyBorder="1" applyAlignment="1"/>
    <xf numFmtId="0" fontId="10" fillId="4" borderId="10" xfId="0" applyFont="1" applyFill="1" applyBorder="1" applyAlignment="1"/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&#233;nz&#252;gy1\Desktop\Kata\V&#225;rdomb%20ei%20m&#243;d%20&#233;s%20z&#225;rsz&#225;mad&#225;s\V&#225;rdomb%20n&#233;met\v&#225;rdomb%20nn&#246;%20z&#225;rsz&#225;m2024\NN&#214;-Z&#225;rsz&#225;mad&#225;s%202024.&#233;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TALOM"/>
      <sheetName val="KIADÁSOK"/>
      <sheetName val="BEVÉTELEK"/>
      <sheetName val="MARADVÁNYKIMUTATÁS"/>
      <sheetName val="KÖLTSÉGVETÉSI MÉRLEG"/>
      <sheetName val="PÉNZÜGYI MÉRLEG"/>
      <sheetName val="VAGYONKIMUTATÁS"/>
    </sheetNames>
    <sheetDataSet>
      <sheetData sheetId="0" refreshError="1"/>
      <sheetData sheetId="1" refreshError="1"/>
      <sheetData sheetId="2">
        <row r="10">
          <cell r="G10">
            <v>1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8" sqref="B8"/>
    </sheetView>
  </sheetViews>
  <sheetFormatPr defaultRowHeight="15" x14ac:dyDescent="0.25"/>
  <cols>
    <col min="2" max="2" width="64.28515625" customWidth="1"/>
    <col min="258" max="258" width="64.28515625" customWidth="1"/>
    <col min="514" max="514" width="64.28515625" customWidth="1"/>
    <col min="770" max="770" width="64.28515625" customWidth="1"/>
    <col min="1026" max="1026" width="64.28515625" customWidth="1"/>
    <col min="1282" max="1282" width="64.28515625" customWidth="1"/>
    <col min="1538" max="1538" width="64.28515625" customWidth="1"/>
    <col min="1794" max="1794" width="64.28515625" customWidth="1"/>
    <col min="2050" max="2050" width="64.28515625" customWidth="1"/>
    <col min="2306" max="2306" width="64.28515625" customWidth="1"/>
    <col min="2562" max="2562" width="64.28515625" customWidth="1"/>
    <col min="2818" max="2818" width="64.28515625" customWidth="1"/>
    <col min="3074" max="3074" width="64.28515625" customWidth="1"/>
    <col min="3330" max="3330" width="64.28515625" customWidth="1"/>
    <col min="3586" max="3586" width="64.28515625" customWidth="1"/>
    <col min="3842" max="3842" width="64.28515625" customWidth="1"/>
    <col min="4098" max="4098" width="64.28515625" customWidth="1"/>
    <col min="4354" max="4354" width="64.28515625" customWidth="1"/>
    <col min="4610" max="4610" width="64.28515625" customWidth="1"/>
    <col min="4866" max="4866" width="64.28515625" customWidth="1"/>
    <col min="5122" max="5122" width="64.28515625" customWidth="1"/>
    <col min="5378" max="5378" width="64.28515625" customWidth="1"/>
    <col min="5634" max="5634" width="64.28515625" customWidth="1"/>
    <col min="5890" max="5890" width="64.28515625" customWidth="1"/>
    <col min="6146" max="6146" width="64.28515625" customWidth="1"/>
    <col min="6402" max="6402" width="64.28515625" customWidth="1"/>
    <col min="6658" max="6658" width="64.28515625" customWidth="1"/>
    <col min="6914" max="6914" width="64.28515625" customWidth="1"/>
    <col min="7170" max="7170" width="64.28515625" customWidth="1"/>
    <col min="7426" max="7426" width="64.28515625" customWidth="1"/>
    <col min="7682" max="7682" width="64.28515625" customWidth="1"/>
    <col min="7938" max="7938" width="64.28515625" customWidth="1"/>
    <col min="8194" max="8194" width="64.28515625" customWidth="1"/>
    <col min="8450" max="8450" width="64.28515625" customWidth="1"/>
    <col min="8706" max="8706" width="64.28515625" customWidth="1"/>
    <col min="8962" max="8962" width="64.28515625" customWidth="1"/>
    <col min="9218" max="9218" width="64.28515625" customWidth="1"/>
    <col min="9474" max="9474" width="64.28515625" customWidth="1"/>
    <col min="9730" max="9730" width="64.28515625" customWidth="1"/>
    <col min="9986" max="9986" width="64.28515625" customWidth="1"/>
    <col min="10242" max="10242" width="64.28515625" customWidth="1"/>
    <col min="10498" max="10498" width="64.28515625" customWidth="1"/>
    <col min="10754" max="10754" width="64.28515625" customWidth="1"/>
    <col min="11010" max="11010" width="64.28515625" customWidth="1"/>
    <col min="11266" max="11266" width="64.28515625" customWidth="1"/>
    <col min="11522" max="11522" width="64.28515625" customWidth="1"/>
    <col min="11778" max="11778" width="64.28515625" customWidth="1"/>
    <col min="12034" max="12034" width="64.28515625" customWidth="1"/>
    <col min="12290" max="12290" width="64.28515625" customWidth="1"/>
    <col min="12546" max="12546" width="64.28515625" customWidth="1"/>
    <col min="12802" max="12802" width="64.28515625" customWidth="1"/>
    <col min="13058" max="13058" width="64.28515625" customWidth="1"/>
    <col min="13314" max="13314" width="64.28515625" customWidth="1"/>
    <col min="13570" max="13570" width="64.28515625" customWidth="1"/>
    <col min="13826" max="13826" width="64.28515625" customWidth="1"/>
    <col min="14082" max="14082" width="64.28515625" customWidth="1"/>
    <col min="14338" max="14338" width="64.28515625" customWidth="1"/>
    <col min="14594" max="14594" width="64.28515625" customWidth="1"/>
    <col min="14850" max="14850" width="64.28515625" customWidth="1"/>
    <col min="15106" max="15106" width="64.28515625" customWidth="1"/>
    <col min="15362" max="15362" width="64.28515625" customWidth="1"/>
    <col min="15618" max="15618" width="64.28515625" customWidth="1"/>
    <col min="15874" max="15874" width="64.28515625" customWidth="1"/>
    <col min="16130" max="16130" width="64.28515625" customWidth="1"/>
  </cols>
  <sheetData>
    <row r="1" spans="1:2" ht="15.75" thickTop="1" x14ac:dyDescent="0.25">
      <c r="A1" s="72" t="s">
        <v>70</v>
      </c>
      <c r="B1" s="73"/>
    </row>
    <row r="2" spans="1:2" ht="36" x14ac:dyDescent="0.25">
      <c r="A2" s="2"/>
      <c r="B2" s="3" t="s">
        <v>71</v>
      </c>
    </row>
    <row r="3" spans="1:2" ht="18.75" thickBot="1" x14ac:dyDescent="0.3">
      <c r="A3" s="4"/>
      <c r="B3" s="5" t="s">
        <v>72</v>
      </c>
    </row>
    <row r="4" spans="1:2" ht="15.75" thickTop="1" x14ac:dyDescent="0.25">
      <c r="A4" s="6">
        <v>1</v>
      </c>
      <c r="B4" s="7" t="s">
        <v>73</v>
      </c>
    </row>
    <row r="5" spans="1:2" x14ac:dyDescent="0.25">
      <c r="A5" s="6">
        <v>2</v>
      </c>
      <c r="B5" s="7" t="s">
        <v>74</v>
      </c>
    </row>
    <row r="6" spans="1:2" x14ac:dyDescent="0.25">
      <c r="A6" s="6">
        <v>3</v>
      </c>
      <c r="B6" s="7" t="s">
        <v>75</v>
      </c>
    </row>
    <row r="7" spans="1:2" x14ac:dyDescent="0.25">
      <c r="A7" s="6">
        <v>4</v>
      </c>
      <c r="B7" s="7" t="s">
        <v>76</v>
      </c>
    </row>
    <row r="8" spans="1:2" x14ac:dyDescent="0.25">
      <c r="A8" s="6">
        <v>5</v>
      </c>
      <c r="B8" s="7" t="s">
        <v>77</v>
      </c>
    </row>
    <row r="9" spans="1:2" ht="45" x14ac:dyDescent="0.25">
      <c r="A9" s="6">
        <v>6</v>
      </c>
      <c r="B9" s="7" t="s">
        <v>78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topLeftCell="A22" workbookViewId="0">
      <selection activeCell="H28" sqref="H28"/>
    </sheetView>
  </sheetViews>
  <sheetFormatPr defaultRowHeight="15" x14ac:dyDescent="0.25"/>
  <cols>
    <col min="1" max="1" width="8.140625" style="1" customWidth="1"/>
    <col min="2" max="2" width="41" style="1" customWidth="1"/>
    <col min="3" max="3" width="23.28515625" style="1" customWidth="1"/>
    <col min="4" max="4" width="23.5703125" style="1" customWidth="1"/>
    <col min="5" max="5" width="17" style="1" customWidth="1"/>
    <col min="6" max="6" width="16.140625" style="1" customWidth="1"/>
    <col min="7" max="7" width="20.85546875" style="1" customWidth="1"/>
    <col min="8" max="8" width="21.140625" style="1" customWidth="1"/>
    <col min="9" max="9" width="23.140625" style="1" customWidth="1"/>
    <col min="10" max="16384" width="9.140625" style="1"/>
  </cols>
  <sheetData>
    <row r="2" spans="1:9" x14ac:dyDescent="0.25">
      <c r="G2" s="1" t="s">
        <v>236</v>
      </c>
    </row>
    <row r="5" spans="1:9" x14ac:dyDescent="0.25">
      <c r="A5" s="74" t="s">
        <v>0</v>
      </c>
      <c r="B5" s="75"/>
      <c r="C5" s="75"/>
      <c r="D5" s="75"/>
      <c r="E5" s="75"/>
      <c r="F5" s="75"/>
      <c r="G5" s="75"/>
      <c r="H5" s="75"/>
      <c r="I5" s="75"/>
    </row>
    <row r="6" spans="1:9" ht="110.25" x14ac:dyDescent="0.25">
      <c r="A6" s="65" t="s">
        <v>1</v>
      </c>
      <c r="B6" s="65" t="s">
        <v>2</v>
      </c>
      <c r="C6" s="65" t="s">
        <v>3</v>
      </c>
      <c r="D6" s="65" t="s">
        <v>4</v>
      </c>
      <c r="E6" s="65" t="s">
        <v>5</v>
      </c>
      <c r="F6" s="65" t="s">
        <v>6</v>
      </c>
      <c r="G6" s="65" t="s">
        <v>7</v>
      </c>
      <c r="H6" s="65" t="s">
        <v>8</v>
      </c>
      <c r="I6" s="65" t="s">
        <v>9</v>
      </c>
    </row>
    <row r="7" spans="1:9" ht="15.75" x14ac:dyDescent="0.25">
      <c r="A7" s="65">
        <v>2</v>
      </c>
      <c r="B7" s="65">
        <v>3</v>
      </c>
      <c r="C7" s="65">
        <v>4</v>
      </c>
      <c r="D7" s="65">
        <v>5</v>
      </c>
      <c r="E7" s="65">
        <v>6</v>
      </c>
      <c r="F7" s="65">
        <v>7</v>
      </c>
      <c r="G7" s="65">
        <v>8</v>
      </c>
      <c r="H7" s="65">
        <v>9</v>
      </c>
      <c r="I7" s="65">
        <v>10</v>
      </c>
    </row>
    <row r="8" spans="1:9" ht="38.25" x14ac:dyDescent="0.25">
      <c r="A8" s="66" t="s">
        <v>10</v>
      </c>
      <c r="B8" s="67" t="s">
        <v>11</v>
      </c>
      <c r="C8" s="68">
        <v>126000</v>
      </c>
      <c r="D8" s="68">
        <v>0</v>
      </c>
      <c r="E8" s="68">
        <v>0</v>
      </c>
      <c r="F8" s="68">
        <v>0</v>
      </c>
      <c r="G8" s="68">
        <v>0</v>
      </c>
      <c r="H8" s="68">
        <v>0</v>
      </c>
      <c r="I8" s="68">
        <v>0</v>
      </c>
    </row>
    <row r="9" spans="1:9" x14ac:dyDescent="0.25">
      <c r="A9" s="66" t="s">
        <v>12</v>
      </c>
      <c r="B9" s="67" t="s">
        <v>13</v>
      </c>
      <c r="C9" s="68">
        <v>275633</v>
      </c>
      <c r="D9" s="68">
        <v>387739</v>
      </c>
      <c r="E9" s="68">
        <v>0</v>
      </c>
      <c r="F9" s="68">
        <v>387739</v>
      </c>
      <c r="G9" s="68">
        <v>0</v>
      </c>
      <c r="H9" s="68">
        <v>0</v>
      </c>
      <c r="I9" s="68">
        <v>387739</v>
      </c>
    </row>
    <row r="10" spans="1:9" x14ac:dyDescent="0.25">
      <c r="A10" s="66" t="s">
        <v>14</v>
      </c>
      <c r="B10" s="67" t="s">
        <v>15</v>
      </c>
      <c r="C10" s="68">
        <v>401633</v>
      </c>
      <c r="D10" s="68">
        <v>387739</v>
      </c>
      <c r="E10" s="68">
        <v>0</v>
      </c>
      <c r="F10" s="68">
        <v>387739</v>
      </c>
      <c r="G10" s="68">
        <v>0</v>
      </c>
      <c r="H10" s="68">
        <v>0</v>
      </c>
      <c r="I10" s="68">
        <v>387739</v>
      </c>
    </row>
    <row r="11" spans="1:9" x14ac:dyDescent="0.25">
      <c r="A11" s="69" t="s">
        <v>16</v>
      </c>
      <c r="B11" s="70" t="s">
        <v>17</v>
      </c>
      <c r="C11" s="71">
        <v>401633</v>
      </c>
      <c r="D11" s="71">
        <v>387739</v>
      </c>
      <c r="E11" s="71">
        <v>0</v>
      </c>
      <c r="F11" s="71">
        <v>387739</v>
      </c>
      <c r="G11" s="71">
        <v>0</v>
      </c>
      <c r="H11" s="71">
        <v>0</v>
      </c>
      <c r="I11" s="71">
        <v>387739</v>
      </c>
    </row>
    <row r="12" spans="1:9" ht="38.25" x14ac:dyDescent="0.25">
      <c r="A12" s="69" t="s">
        <v>18</v>
      </c>
      <c r="B12" s="70" t="s">
        <v>19</v>
      </c>
      <c r="C12" s="71">
        <v>164669</v>
      </c>
      <c r="D12" s="71">
        <v>134197</v>
      </c>
      <c r="E12" s="71">
        <v>0</v>
      </c>
      <c r="F12" s="71">
        <v>134197</v>
      </c>
      <c r="G12" s="71">
        <v>0</v>
      </c>
      <c r="H12" s="71">
        <v>0</v>
      </c>
      <c r="I12" s="71">
        <v>134197</v>
      </c>
    </row>
    <row r="13" spans="1:9" x14ac:dyDescent="0.25">
      <c r="A13" s="66" t="s">
        <v>20</v>
      </c>
      <c r="B13" s="67" t="s">
        <v>21</v>
      </c>
      <c r="C13" s="68">
        <v>0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63000</v>
      </c>
    </row>
    <row r="14" spans="1:9" ht="25.5" x14ac:dyDescent="0.25">
      <c r="A14" s="66" t="s">
        <v>22</v>
      </c>
      <c r="B14" s="67" t="s">
        <v>23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71197</v>
      </c>
    </row>
    <row r="15" spans="1:9" x14ac:dyDescent="0.25">
      <c r="A15" s="66" t="s">
        <v>24</v>
      </c>
      <c r="B15" s="67" t="s">
        <v>25</v>
      </c>
      <c r="C15" s="68">
        <v>0</v>
      </c>
      <c r="D15" s="68">
        <v>10890</v>
      </c>
      <c r="E15" s="68">
        <v>0</v>
      </c>
      <c r="F15" s="68">
        <v>10890</v>
      </c>
      <c r="G15" s="68">
        <v>0</v>
      </c>
      <c r="H15" s="68">
        <v>0</v>
      </c>
      <c r="I15" s="68">
        <v>10890</v>
      </c>
    </row>
    <row r="16" spans="1:9" x14ac:dyDescent="0.25">
      <c r="A16" s="66" t="s">
        <v>26</v>
      </c>
      <c r="B16" s="67" t="s">
        <v>27</v>
      </c>
      <c r="C16" s="68">
        <v>73130</v>
      </c>
      <c r="D16" s="68">
        <v>194888</v>
      </c>
      <c r="E16" s="68">
        <v>0</v>
      </c>
      <c r="F16" s="68">
        <v>194888</v>
      </c>
      <c r="G16" s="68">
        <v>0</v>
      </c>
      <c r="H16" s="68">
        <v>0</v>
      </c>
      <c r="I16" s="68">
        <v>194888</v>
      </c>
    </row>
    <row r="17" spans="1:9" x14ac:dyDescent="0.25">
      <c r="A17" s="66" t="s">
        <v>28</v>
      </c>
      <c r="B17" s="67" t="s">
        <v>29</v>
      </c>
      <c r="C17" s="68">
        <v>73130</v>
      </c>
      <c r="D17" s="68">
        <v>205778</v>
      </c>
      <c r="E17" s="68">
        <v>0</v>
      </c>
      <c r="F17" s="68">
        <v>205778</v>
      </c>
      <c r="G17" s="68">
        <v>0</v>
      </c>
      <c r="H17" s="68">
        <v>0</v>
      </c>
      <c r="I17" s="68">
        <v>205778</v>
      </c>
    </row>
    <row r="18" spans="1:9" x14ac:dyDescent="0.25">
      <c r="A18" s="66" t="s">
        <v>30</v>
      </c>
      <c r="B18" s="67" t="s">
        <v>31</v>
      </c>
      <c r="C18" s="68">
        <v>47208</v>
      </c>
      <c r="D18" s="68">
        <v>39302</v>
      </c>
      <c r="E18" s="68">
        <v>0</v>
      </c>
      <c r="F18" s="68">
        <v>39302</v>
      </c>
      <c r="G18" s="68">
        <v>0</v>
      </c>
      <c r="H18" s="68">
        <v>0</v>
      </c>
      <c r="I18" s="68">
        <v>39302</v>
      </c>
    </row>
    <row r="19" spans="1:9" x14ac:dyDescent="0.25">
      <c r="A19" s="66" t="s">
        <v>32</v>
      </c>
      <c r="B19" s="67" t="s">
        <v>33</v>
      </c>
      <c r="C19" s="68">
        <v>42240</v>
      </c>
      <c r="D19" s="68">
        <v>47008</v>
      </c>
      <c r="E19" s="68">
        <v>0</v>
      </c>
      <c r="F19" s="68">
        <v>47008</v>
      </c>
      <c r="G19" s="68">
        <v>0</v>
      </c>
      <c r="H19" s="68">
        <v>0</v>
      </c>
      <c r="I19" s="68">
        <v>46059</v>
      </c>
    </row>
    <row r="20" spans="1:9" x14ac:dyDescent="0.25">
      <c r="A20" s="66" t="s">
        <v>34</v>
      </c>
      <c r="B20" s="67" t="s">
        <v>35</v>
      </c>
      <c r="C20" s="68">
        <v>89448</v>
      </c>
      <c r="D20" s="68">
        <v>86310</v>
      </c>
      <c r="E20" s="68">
        <v>0</v>
      </c>
      <c r="F20" s="68">
        <v>86310</v>
      </c>
      <c r="G20" s="68">
        <v>0</v>
      </c>
      <c r="H20" s="68">
        <v>0</v>
      </c>
      <c r="I20" s="68">
        <v>85361</v>
      </c>
    </row>
    <row r="21" spans="1:9" x14ac:dyDescent="0.25">
      <c r="A21" s="66" t="s">
        <v>36</v>
      </c>
      <c r="B21" s="67" t="s">
        <v>37</v>
      </c>
      <c r="C21" s="68">
        <v>0</v>
      </c>
      <c r="D21" s="68">
        <v>6000</v>
      </c>
      <c r="E21" s="68">
        <v>0</v>
      </c>
      <c r="F21" s="68">
        <v>6000</v>
      </c>
      <c r="G21" s="68">
        <v>0</v>
      </c>
      <c r="H21" s="68">
        <v>0</v>
      </c>
      <c r="I21" s="68">
        <v>6000</v>
      </c>
    </row>
    <row r="22" spans="1:9" x14ac:dyDescent="0.25">
      <c r="A22" s="66" t="s">
        <v>38</v>
      </c>
      <c r="B22" s="67" t="s">
        <v>39</v>
      </c>
      <c r="C22" s="68">
        <v>280000</v>
      </c>
      <c r="D22" s="68">
        <v>1697411</v>
      </c>
      <c r="E22" s="68">
        <v>0</v>
      </c>
      <c r="F22" s="68">
        <v>1697411</v>
      </c>
      <c r="G22" s="68">
        <v>0</v>
      </c>
      <c r="H22" s="68">
        <v>0</v>
      </c>
      <c r="I22" s="68">
        <v>1697411</v>
      </c>
    </row>
    <row r="23" spans="1:9" ht="25.5" x14ac:dyDescent="0.25">
      <c r="A23" s="66" t="s">
        <v>40</v>
      </c>
      <c r="B23" s="67" t="s">
        <v>41</v>
      </c>
      <c r="C23" s="68">
        <v>280000</v>
      </c>
      <c r="D23" s="68">
        <v>1703411</v>
      </c>
      <c r="E23" s="68">
        <v>0</v>
      </c>
      <c r="F23" s="68">
        <v>1703411</v>
      </c>
      <c r="G23" s="68">
        <v>0</v>
      </c>
      <c r="H23" s="68">
        <v>0</v>
      </c>
      <c r="I23" s="68">
        <v>1703411</v>
      </c>
    </row>
    <row r="24" spans="1:9" x14ac:dyDescent="0.25">
      <c r="A24" s="66" t="s">
        <v>42</v>
      </c>
      <c r="B24" s="67" t="s">
        <v>43</v>
      </c>
      <c r="C24" s="68">
        <v>0</v>
      </c>
      <c r="D24" s="68">
        <v>77845</v>
      </c>
      <c r="E24" s="68">
        <v>0</v>
      </c>
      <c r="F24" s="68">
        <v>77845</v>
      </c>
      <c r="G24" s="68">
        <v>0</v>
      </c>
      <c r="H24" s="68">
        <v>0</v>
      </c>
      <c r="I24" s="68">
        <v>77845</v>
      </c>
    </row>
    <row r="25" spans="1:9" ht="25.5" x14ac:dyDescent="0.25">
      <c r="A25" s="66" t="s">
        <v>44</v>
      </c>
      <c r="B25" s="67" t="s">
        <v>45</v>
      </c>
      <c r="C25" s="68">
        <v>0</v>
      </c>
      <c r="D25" s="68">
        <v>77845</v>
      </c>
      <c r="E25" s="68">
        <v>0</v>
      </c>
      <c r="F25" s="68">
        <v>77845</v>
      </c>
      <c r="G25" s="68">
        <v>0</v>
      </c>
      <c r="H25" s="68">
        <v>0</v>
      </c>
      <c r="I25" s="68">
        <v>77845</v>
      </c>
    </row>
    <row r="26" spans="1:9" ht="25.5" x14ac:dyDescent="0.25">
      <c r="A26" s="66" t="s">
        <v>46</v>
      </c>
      <c r="B26" s="67" t="s">
        <v>47</v>
      </c>
      <c r="C26" s="68">
        <v>104490</v>
      </c>
      <c r="D26" s="68">
        <v>105964</v>
      </c>
      <c r="E26" s="68">
        <v>0</v>
      </c>
      <c r="F26" s="68">
        <v>105964</v>
      </c>
      <c r="G26" s="68">
        <v>0</v>
      </c>
      <c r="H26" s="68">
        <v>0</v>
      </c>
      <c r="I26" s="68">
        <v>105708</v>
      </c>
    </row>
    <row r="27" spans="1:9" x14ac:dyDescent="0.25">
      <c r="A27" s="66" t="s">
        <v>48</v>
      </c>
      <c r="B27" s="67" t="s">
        <v>49</v>
      </c>
      <c r="C27" s="68">
        <v>0</v>
      </c>
      <c r="D27" s="68">
        <v>10300</v>
      </c>
      <c r="E27" s="68">
        <v>0</v>
      </c>
      <c r="F27" s="68">
        <v>10300</v>
      </c>
      <c r="G27" s="68">
        <v>0</v>
      </c>
      <c r="H27" s="68">
        <v>0</v>
      </c>
      <c r="I27" s="68">
        <v>10300</v>
      </c>
    </row>
    <row r="28" spans="1:9" ht="25.5" x14ac:dyDescent="0.25">
      <c r="A28" s="66" t="s">
        <v>50</v>
      </c>
      <c r="B28" s="67" t="s">
        <v>51</v>
      </c>
      <c r="C28" s="68">
        <v>104490</v>
      </c>
      <c r="D28" s="68">
        <v>116264</v>
      </c>
      <c r="E28" s="68">
        <v>0</v>
      </c>
      <c r="F28" s="68">
        <v>116264</v>
      </c>
      <c r="G28" s="68">
        <v>0</v>
      </c>
      <c r="H28" s="68">
        <v>0</v>
      </c>
      <c r="I28" s="68">
        <v>116008</v>
      </c>
    </row>
    <row r="29" spans="1:9" x14ac:dyDescent="0.25">
      <c r="A29" s="69" t="s">
        <v>52</v>
      </c>
      <c r="B29" s="70" t="s">
        <v>53</v>
      </c>
      <c r="C29" s="71">
        <v>547068</v>
      </c>
      <c r="D29" s="71">
        <v>2189608</v>
      </c>
      <c r="E29" s="71">
        <v>0</v>
      </c>
      <c r="F29" s="71">
        <v>2189608</v>
      </c>
      <c r="G29" s="71">
        <v>0</v>
      </c>
      <c r="H29" s="71">
        <v>0</v>
      </c>
      <c r="I29" s="71">
        <v>2188403</v>
      </c>
    </row>
    <row r="30" spans="1:9" ht="25.5" x14ac:dyDescent="0.25">
      <c r="A30" s="66" t="s">
        <v>54</v>
      </c>
      <c r="B30" s="67" t="s">
        <v>55</v>
      </c>
      <c r="C30" s="68">
        <v>0</v>
      </c>
      <c r="D30" s="68">
        <v>356000</v>
      </c>
      <c r="E30" s="68">
        <v>0</v>
      </c>
      <c r="F30" s="68">
        <v>356000</v>
      </c>
      <c r="G30" s="68">
        <v>0</v>
      </c>
      <c r="H30" s="68">
        <v>0</v>
      </c>
      <c r="I30" s="68">
        <v>356000</v>
      </c>
    </row>
    <row r="31" spans="1:9" x14ac:dyDescent="0.25">
      <c r="A31" s="66" t="s">
        <v>56</v>
      </c>
      <c r="B31" s="67" t="s">
        <v>57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206000</v>
      </c>
    </row>
    <row r="32" spans="1:9" x14ac:dyDescent="0.25">
      <c r="A32" s="66" t="s">
        <v>58</v>
      </c>
      <c r="B32" s="67" t="s">
        <v>59</v>
      </c>
      <c r="C32" s="68">
        <v>0</v>
      </c>
      <c r="D32" s="68">
        <v>0</v>
      </c>
      <c r="E32" s="68">
        <v>0</v>
      </c>
      <c r="F32" s="68">
        <v>0</v>
      </c>
      <c r="G32" s="68">
        <v>0</v>
      </c>
      <c r="H32" s="68">
        <v>0</v>
      </c>
      <c r="I32" s="68">
        <v>150000</v>
      </c>
    </row>
    <row r="33" spans="1:9" x14ac:dyDescent="0.25">
      <c r="A33" s="66" t="s">
        <v>60</v>
      </c>
      <c r="B33" s="67" t="s">
        <v>61</v>
      </c>
      <c r="C33" s="68">
        <v>0</v>
      </c>
      <c r="D33" s="68">
        <v>234626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</row>
    <row r="34" spans="1:9" ht="38.25" x14ac:dyDescent="0.25">
      <c r="A34" s="69" t="s">
        <v>62</v>
      </c>
      <c r="B34" s="70" t="s">
        <v>63</v>
      </c>
      <c r="C34" s="71">
        <v>0</v>
      </c>
      <c r="D34" s="71">
        <v>590626</v>
      </c>
      <c r="E34" s="71">
        <v>0</v>
      </c>
      <c r="F34" s="71">
        <v>356000</v>
      </c>
      <c r="G34" s="71">
        <v>0</v>
      </c>
      <c r="H34" s="71">
        <v>0</v>
      </c>
      <c r="I34" s="71">
        <v>356000</v>
      </c>
    </row>
    <row r="35" spans="1:9" x14ac:dyDescent="0.25">
      <c r="A35" s="66" t="s">
        <v>64</v>
      </c>
      <c r="B35" s="67" t="s">
        <v>65</v>
      </c>
      <c r="C35" s="68">
        <v>0</v>
      </c>
      <c r="D35" s="68">
        <v>500000</v>
      </c>
      <c r="E35" s="68">
        <v>0</v>
      </c>
      <c r="F35" s="68">
        <v>500000</v>
      </c>
      <c r="G35" s="68">
        <v>0</v>
      </c>
      <c r="H35" s="68">
        <v>0</v>
      </c>
      <c r="I35" s="68">
        <v>500000</v>
      </c>
    </row>
    <row r="36" spans="1:9" ht="25.5" x14ac:dyDescent="0.25">
      <c r="A36" s="69" t="s">
        <v>66</v>
      </c>
      <c r="B36" s="70" t="s">
        <v>67</v>
      </c>
      <c r="C36" s="71">
        <v>0</v>
      </c>
      <c r="D36" s="71">
        <v>500000</v>
      </c>
      <c r="E36" s="71">
        <v>0</v>
      </c>
      <c r="F36" s="71">
        <v>500000</v>
      </c>
      <c r="G36" s="71">
        <v>0</v>
      </c>
      <c r="H36" s="71">
        <v>0</v>
      </c>
      <c r="I36" s="71">
        <v>500000</v>
      </c>
    </row>
    <row r="37" spans="1:9" ht="25.5" x14ac:dyDescent="0.25">
      <c r="A37" s="69" t="s">
        <v>68</v>
      </c>
      <c r="B37" s="70" t="s">
        <v>69</v>
      </c>
      <c r="C37" s="71">
        <v>1113370</v>
      </c>
      <c r="D37" s="71">
        <v>3802170</v>
      </c>
      <c r="E37" s="71">
        <v>0</v>
      </c>
      <c r="F37" s="71">
        <v>3567544</v>
      </c>
      <c r="G37" s="71">
        <v>0</v>
      </c>
      <c r="H37" s="71">
        <v>0</v>
      </c>
      <c r="I37" s="71">
        <v>3566339</v>
      </c>
    </row>
  </sheetData>
  <mergeCells count="1">
    <mergeCell ref="A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D17" sqref="D17"/>
    </sheetView>
  </sheetViews>
  <sheetFormatPr defaultRowHeight="15" x14ac:dyDescent="0.25"/>
  <cols>
    <col min="2" max="2" width="58.7109375" customWidth="1"/>
    <col min="3" max="3" width="15.42578125" customWidth="1"/>
    <col min="4" max="4" width="14.42578125" customWidth="1"/>
    <col min="5" max="5" width="13.7109375" customWidth="1"/>
    <col min="6" max="6" width="17" customWidth="1"/>
    <col min="7" max="7" width="17.5703125" customWidth="1"/>
  </cols>
  <sheetData>
    <row r="1" spans="1:7" x14ac:dyDescent="0.25">
      <c r="E1" s="1" t="s">
        <v>237</v>
      </c>
    </row>
    <row r="4" spans="1:7" x14ac:dyDescent="0.25">
      <c r="A4" s="74" t="s">
        <v>79</v>
      </c>
      <c r="B4" s="75"/>
      <c r="C4" s="75"/>
      <c r="D4" s="75"/>
      <c r="E4" s="75"/>
      <c r="F4" s="75"/>
      <c r="G4" s="75"/>
    </row>
    <row r="5" spans="1:7" ht="67.5" customHeight="1" x14ac:dyDescent="0.25">
      <c r="A5" s="65" t="s">
        <v>1</v>
      </c>
      <c r="B5" s="65" t="s">
        <v>2</v>
      </c>
      <c r="C5" s="65" t="s">
        <v>3</v>
      </c>
      <c r="D5" s="65" t="s">
        <v>4</v>
      </c>
      <c r="E5" s="65" t="s">
        <v>80</v>
      </c>
      <c r="F5" s="65" t="s">
        <v>81</v>
      </c>
      <c r="G5" s="65" t="s">
        <v>9</v>
      </c>
    </row>
    <row r="6" spans="1:7" ht="15.75" x14ac:dyDescent="0.25">
      <c r="A6" s="65">
        <v>2</v>
      </c>
      <c r="B6" s="65">
        <v>3</v>
      </c>
      <c r="C6" s="65">
        <v>4</v>
      </c>
      <c r="D6" s="65">
        <v>5</v>
      </c>
      <c r="E6" s="65">
        <v>6</v>
      </c>
      <c r="F6" s="65">
        <v>7</v>
      </c>
      <c r="G6" s="65">
        <v>8</v>
      </c>
    </row>
    <row r="7" spans="1:7" ht="25.5" x14ac:dyDescent="0.25">
      <c r="A7" s="66" t="s">
        <v>34</v>
      </c>
      <c r="B7" s="67" t="s">
        <v>82</v>
      </c>
      <c r="C7" s="68">
        <v>1040000</v>
      </c>
      <c r="D7" s="68">
        <v>3728800</v>
      </c>
      <c r="E7" s="68">
        <v>3728800</v>
      </c>
      <c r="F7" s="68">
        <v>0</v>
      </c>
      <c r="G7" s="68">
        <v>3728800</v>
      </c>
    </row>
    <row r="8" spans="1:7" x14ac:dyDescent="0.25">
      <c r="A8" s="66" t="s">
        <v>83</v>
      </c>
      <c r="B8" s="67" t="s">
        <v>84</v>
      </c>
      <c r="C8" s="68">
        <v>0</v>
      </c>
      <c r="D8" s="68">
        <v>0</v>
      </c>
      <c r="E8" s="68">
        <v>0</v>
      </c>
      <c r="F8" s="68">
        <v>0</v>
      </c>
      <c r="G8" s="68">
        <v>2928800</v>
      </c>
    </row>
    <row r="9" spans="1:7" x14ac:dyDescent="0.25">
      <c r="A9" s="66" t="s">
        <v>85</v>
      </c>
      <c r="B9" s="67" t="s">
        <v>86</v>
      </c>
      <c r="C9" s="68">
        <v>0</v>
      </c>
      <c r="D9" s="68">
        <v>0</v>
      </c>
      <c r="E9" s="68">
        <v>0</v>
      </c>
      <c r="F9" s="68">
        <v>0</v>
      </c>
      <c r="G9" s="68">
        <v>800000</v>
      </c>
    </row>
    <row r="10" spans="1:7" ht="25.5" x14ac:dyDescent="0.25">
      <c r="A10" s="69" t="s">
        <v>87</v>
      </c>
      <c r="B10" s="70" t="s">
        <v>88</v>
      </c>
      <c r="C10" s="71">
        <v>1040000</v>
      </c>
      <c r="D10" s="71">
        <v>3728800</v>
      </c>
      <c r="E10" s="71">
        <v>3728800</v>
      </c>
      <c r="F10" s="71">
        <v>0</v>
      </c>
      <c r="G10" s="71">
        <v>3728800</v>
      </c>
    </row>
    <row r="11" spans="1:7" ht="25.5" x14ac:dyDescent="0.25">
      <c r="A11" s="66" t="s">
        <v>89</v>
      </c>
      <c r="B11" s="67" t="s">
        <v>90</v>
      </c>
      <c r="C11" s="68">
        <v>0</v>
      </c>
      <c r="D11" s="68">
        <v>0</v>
      </c>
      <c r="E11" s="68">
        <v>1</v>
      </c>
      <c r="F11" s="68">
        <v>0</v>
      </c>
      <c r="G11" s="68">
        <v>1</v>
      </c>
    </row>
    <row r="12" spans="1:7" x14ac:dyDescent="0.25">
      <c r="A12" s="66" t="s">
        <v>91</v>
      </c>
      <c r="B12" s="67" t="s">
        <v>92</v>
      </c>
      <c r="C12" s="68">
        <v>0</v>
      </c>
      <c r="D12" s="68">
        <v>0</v>
      </c>
      <c r="E12" s="68">
        <v>1</v>
      </c>
      <c r="F12" s="68">
        <v>0</v>
      </c>
      <c r="G12" s="68">
        <v>1</v>
      </c>
    </row>
    <row r="13" spans="1:7" ht="25.5" x14ac:dyDescent="0.25">
      <c r="A13" s="69" t="s">
        <v>93</v>
      </c>
      <c r="B13" s="70" t="s">
        <v>94</v>
      </c>
      <c r="C13" s="71">
        <v>0</v>
      </c>
      <c r="D13" s="71">
        <v>0</v>
      </c>
      <c r="E13" s="71">
        <v>1</v>
      </c>
      <c r="F13" s="71">
        <v>0</v>
      </c>
      <c r="G13" s="71">
        <v>1</v>
      </c>
    </row>
    <row r="14" spans="1:7" x14ac:dyDescent="0.25">
      <c r="A14" s="69" t="s">
        <v>95</v>
      </c>
      <c r="B14" s="70" t="s">
        <v>96</v>
      </c>
      <c r="C14" s="71">
        <v>1040000</v>
      </c>
      <c r="D14" s="71">
        <v>3728800</v>
      </c>
      <c r="E14" s="71">
        <v>3728801</v>
      </c>
      <c r="F14" s="71">
        <v>0</v>
      </c>
      <c r="G14" s="71">
        <v>3728801</v>
      </c>
    </row>
    <row r="15" spans="1:7" x14ac:dyDescent="0.25">
      <c r="A15" s="76" t="s">
        <v>97</v>
      </c>
      <c r="B15" s="76"/>
      <c r="C15" s="76"/>
      <c r="D15" s="76"/>
      <c r="E15" s="76"/>
      <c r="F15" s="76"/>
      <c r="G15" s="76"/>
    </row>
    <row r="16" spans="1:7" x14ac:dyDescent="0.25">
      <c r="A16" s="66" t="s">
        <v>98</v>
      </c>
      <c r="B16" s="67" t="s">
        <v>99</v>
      </c>
      <c r="C16" s="68">
        <v>73370</v>
      </c>
      <c r="D16" s="68">
        <v>73370</v>
      </c>
      <c r="E16" s="68">
        <v>73370</v>
      </c>
      <c r="F16" s="68">
        <v>0</v>
      </c>
      <c r="G16" s="68">
        <v>73370</v>
      </c>
    </row>
    <row r="17" spans="1:12" x14ac:dyDescent="0.25">
      <c r="A17" s="66" t="s">
        <v>100</v>
      </c>
      <c r="B17" s="67" t="s">
        <v>101</v>
      </c>
      <c r="C17" s="68">
        <v>73370</v>
      </c>
      <c r="D17" s="68">
        <v>73370</v>
      </c>
      <c r="E17" s="68">
        <v>73370</v>
      </c>
      <c r="F17" s="68">
        <v>0</v>
      </c>
      <c r="G17" s="68">
        <v>73370</v>
      </c>
    </row>
    <row r="18" spans="1:12" x14ac:dyDescent="0.25">
      <c r="A18" s="66" t="s">
        <v>20</v>
      </c>
      <c r="B18" s="67" t="s">
        <v>102</v>
      </c>
      <c r="C18" s="68">
        <v>73370</v>
      </c>
      <c r="D18" s="68">
        <v>73370</v>
      </c>
      <c r="E18" s="68">
        <v>73370</v>
      </c>
      <c r="F18" s="68">
        <v>0</v>
      </c>
      <c r="G18" s="68">
        <v>73370</v>
      </c>
    </row>
    <row r="19" spans="1:12" x14ac:dyDescent="0.25">
      <c r="A19" s="69" t="s">
        <v>28</v>
      </c>
      <c r="B19" s="70" t="s">
        <v>103</v>
      </c>
      <c r="C19" s="71">
        <v>73370</v>
      </c>
      <c r="D19" s="71">
        <v>73370</v>
      </c>
      <c r="E19" s="71">
        <v>73370</v>
      </c>
      <c r="F19" s="71">
        <v>0</v>
      </c>
      <c r="G19" s="71">
        <v>73370</v>
      </c>
    </row>
    <row r="22" spans="1:12" x14ac:dyDescent="0.25">
      <c r="G22" s="64"/>
      <c r="L22" s="1" t="s">
        <v>235</v>
      </c>
    </row>
  </sheetData>
  <mergeCells count="2">
    <mergeCell ref="A4:G4"/>
    <mergeCell ref="A15:G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E12" sqref="E12"/>
    </sheetView>
  </sheetViews>
  <sheetFormatPr defaultRowHeight="15" x14ac:dyDescent="0.25"/>
  <cols>
    <col min="1" max="1" width="8.140625" style="1" customWidth="1"/>
    <col min="2" max="2" width="41" style="1" customWidth="1"/>
    <col min="3" max="3" width="32.85546875" style="1" customWidth="1"/>
    <col min="4" max="16384" width="9.140625" style="1"/>
  </cols>
  <sheetData>
    <row r="1" spans="1:3" x14ac:dyDescent="0.25">
      <c r="C1" s="1" t="s">
        <v>238</v>
      </c>
    </row>
    <row r="7" spans="1:3" x14ac:dyDescent="0.25">
      <c r="A7" s="74" t="s">
        <v>104</v>
      </c>
      <c r="B7" s="75"/>
      <c r="C7" s="75"/>
    </row>
    <row r="8" spans="1:3" ht="15.75" x14ac:dyDescent="0.25">
      <c r="A8" s="65" t="s">
        <v>1</v>
      </c>
      <c r="B8" s="65" t="s">
        <v>2</v>
      </c>
      <c r="C8" s="65" t="s">
        <v>105</v>
      </c>
    </row>
    <row r="9" spans="1:3" ht="15.75" x14ac:dyDescent="0.25">
      <c r="A9" s="65">
        <v>1</v>
      </c>
      <c r="B9" s="65">
        <v>2</v>
      </c>
      <c r="C9" s="65">
        <v>3</v>
      </c>
    </row>
    <row r="10" spans="1:3" x14ac:dyDescent="0.25">
      <c r="A10" s="66" t="s">
        <v>106</v>
      </c>
      <c r="B10" s="67" t="s">
        <v>107</v>
      </c>
      <c r="C10" s="68">
        <v>3728801</v>
      </c>
    </row>
    <row r="11" spans="1:3" x14ac:dyDescent="0.25">
      <c r="A11" s="66" t="s">
        <v>108</v>
      </c>
      <c r="B11" s="67" t="s">
        <v>109</v>
      </c>
      <c r="C11" s="68">
        <v>3566339</v>
      </c>
    </row>
    <row r="12" spans="1:3" ht="25.5" x14ac:dyDescent="0.25">
      <c r="A12" s="69" t="s">
        <v>110</v>
      </c>
      <c r="B12" s="70" t="s">
        <v>111</v>
      </c>
      <c r="C12" s="71">
        <v>162462</v>
      </c>
    </row>
    <row r="13" spans="1:3" x14ac:dyDescent="0.25">
      <c r="A13" s="66" t="s">
        <v>112</v>
      </c>
      <c r="B13" s="67" t="s">
        <v>113</v>
      </c>
      <c r="C13" s="68">
        <v>73370</v>
      </c>
    </row>
    <row r="14" spans="1:3" ht="25.5" x14ac:dyDescent="0.25">
      <c r="A14" s="69" t="s">
        <v>114</v>
      </c>
      <c r="B14" s="70" t="s">
        <v>115</v>
      </c>
      <c r="C14" s="71">
        <v>73370</v>
      </c>
    </row>
    <row r="15" spans="1:3" x14ac:dyDescent="0.25">
      <c r="A15" s="69" t="s">
        <v>116</v>
      </c>
      <c r="B15" s="70" t="s">
        <v>117</v>
      </c>
      <c r="C15" s="71">
        <v>235832</v>
      </c>
    </row>
    <row r="16" spans="1:3" x14ac:dyDescent="0.25">
      <c r="A16" s="69" t="s">
        <v>118</v>
      </c>
      <c r="B16" s="70" t="s">
        <v>119</v>
      </c>
      <c r="C16" s="71">
        <v>235832</v>
      </c>
    </row>
    <row r="17" spans="1:3" x14ac:dyDescent="0.25">
      <c r="A17" s="69" t="s">
        <v>10</v>
      </c>
      <c r="B17" s="70" t="s">
        <v>120</v>
      </c>
      <c r="C17" s="71">
        <v>235832</v>
      </c>
    </row>
  </sheetData>
  <mergeCells count="1">
    <mergeCell ref="A7: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C23" sqref="C23"/>
    </sheetView>
  </sheetViews>
  <sheetFormatPr defaultRowHeight="15" x14ac:dyDescent="0.25"/>
  <cols>
    <col min="2" max="2" width="53" customWidth="1"/>
    <col min="3" max="3" width="26.28515625" customWidth="1"/>
    <col min="4" max="4" width="40" customWidth="1"/>
    <col min="5" max="5" width="20.28515625" customWidth="1"/>
  </cols>
  <sheetData>
    <row r="1" spans="1:5" ht="15.75" thickBot="1" x14ac:dyDescent="0.3">
      <c r="A1" s="86" t="s">
        <v>239</v>
      </c>
      <c r="B1" s="86"/>
      <c r="C1" s="86"/>
    </row>
    <row r="2" spans="1:5" ht="18.75" thickTop="1" x14ac:dyDescent="0.25">
      <c r="B2" s="87" t="s">
        <v>190</v>
      </c>
      <c r="C2" s="88"/>
      <c r="D2" s="88"/>
      <c r="E2" s="89"/>
    </row>
    <row r="3" spans="1:5" x14ac:dyDescent="0.25">
      <c r="B3" s="90" t="s">
        <v>234</v>
      </c>
      <c r="C3" s="91"/>
      <c r="D3" s="91"/>
      <c r="E3" s="92"/>
    </row>
    <row r="4" spans="1:5" ht="15.75" thickBot="1" x14ac:dyDescent="0.3">
      <c r="B4" s="93" t="s">
        <v>191</v>
      </c>
      <c r="C4" s="94"/>
      <c r="D4" s="94"/>
      <c r="E4" s="95"/>
    </row>
    <row r="5" spans="1:5" ht="16.5" thickTop="1" x14ac:dyDescent="0.25">
      <c r="B5" s="96" t="s">
        <v>192</v>
      </c>
      <c r="C5" s="97"/>
      <c r="D5" s="8" t="s">
        <v>193</v>
      </c>
      <c r="E5" s="9"/>
    </row>
    <row r="6" spans="1:5" x14ac:dyDescent="0.25">
      <c r="B6" s="98" t="s">
        <v>194</v>
      </c>
      <c r="C6" s="99"/>
      <c r="D6" s="99"/>
      <c r="E6" s="100"/>
    </row>
    <row r="7" spans="1:5" ht="15.75" thickBot="1" x14ac:dyDescent="0.3">
      <c r="B7" s="10" t="s">
        <v>195</v>
      </c>
      <c r="C7" s="11"/>
      <c r="D7" s="12" t="s">
        <v>195</v>
      </c>
      <c r="E7" s="13"/>
    </row>
    <row r="8" spans="1:5" x14ac:dyDescent="0.25">
      <c r="B8" s="14" t="s">
        <v>196</v>
      </c>
      <c r="C8" s="15">
        <v>3728800</v>
      </c>
      <c r="D8" s="16" t="s">
        <v>197</v>
      </c>
      <c r="E8" s="17">
        <v>387739</v>
      </c>
    </row>
    <row r="9" spans="1:5" ht="29.25" x14ac:dyDescent="0.25">
      <c r="B9" s="18" t="s">
        <v>198</v>
      </c>
      <c r="C9" s="19">
        <v>0</v>
      </c>
      <c r="D9" s="20" t="s">
        <v>199</v>
      </c>
      <c r="E9" s="21">
        <v>134197</v>
      </c>
    </row>
    <row r="10" spans="1:5" x14ac:dyDescent="0.25">
      <c r="B10" s="18" t="s">
        <v>200</v>
      </c>
      <c r="C10" s="19">
        <f>SUM([1]BEVÉTELEK!G10)</f>
        <v>1</v>
      </c>
      <c r="D10" s="22" t="s">
        <v>201</v>
      </c>
      <c r="E10" s="21">
        <v>2188403</v>
      </c>
    </row>
    <row r="11" spans="1:5" x14ac:dyDescent="0.25">
      <c r="B11" s="18" t="s">
        <v>202</v>
      </c>
      <c r="C11" s="23">
        <v>0</v>
      </c>
      <c r="D11" s="22" t="s">
        <v>203</v>
      </c>
      <c r="E11" s="21">
        <v>0</v>
      </c>
    </row>
    <row r="12" spans="1:5" x14ac:dyDescent="0.25">
      <c r="B12" s="18" t="s">
        <v>204</v>
      </c>
      <c r="C12" s="19">
        <v>0</v>
      </c>
      <c r="D12" s="22" t="s">
        <v>205</v>
      </c>
      <c r="E12" s="21">
        <v>356000</v>
      </c>
    </row>
    <row r="13" spans="1:5" x14ac:dyDescent="0.25">
      <c r="B13" s="24" t="s">
        <v>206</v>
      </c>
      <c r="C13" s="19">
        <f>SUM(C8:C12)</f>
        <v>3728801</v>
      </c>
      <c r="D13" s="25" t="s">
        <v>207</v>
      </c>
      <c r="E13" s="21">
        <f>SUM(E8:E12)</f>
        <v>3066339</v>
      </c>
    </row>
    <row r="14" spans="1:5" x14ac:dyDescent="0.25">
      <c r="B14" s="18" t="s">
        <v>208</v>
      </c>
      <c r="C14" s="23">
        <f>SUM(C13-E13)</f>
        <v>662462</v>
      </c>
      <c r="D14" s="26"/>
      <c r="E14" s="27"/>
    </row>
    <row r="15" spans="1:5" x14ac:dyDescent="0.25">
      <c r="B15" s="24" t="s">
        <v>209</v>
      </c>
      <c r="C15" s="19">
        <v>73370</v>
      </c>
      <c r="D15" s="25" t="s">
        <v>210</v>
      </c>
      <c r="E15" s="21">
        <v>0</v>
      </c>
    </row>
    <row r="16" spans="1:5" x14ac:dyDescent="0.25">
      <c r="B16" s="28"/>
      <c r="C16" s="23"/>
      <c r="D16" s="26"/>
      <c r="E16" s="27"/>
    </row>
    <row r="17" spans="2:5" ht="16.5" thickBot="1" x14ac:dyDescent="0.3">
      <c r="B17" s="29" t="s">
        <v>211</v>
      </c>
      <c r="C17" s="30">
        <f>SUM(C13,C15)</f>
        <v>3802171</v>
      </c>
      <c r="D17" s="31" t="s">
        <v>212</v>
      </c>
      <c r="E17" s="32">
        <f>SUM(E13,E15)</f>
        <v>3066339</v>
      </c>
    </row>
    <row r="18" spans="2:5" ht="17.25" thickTop="1" thickBot="1" x14ac:dyDescent="0.3">
      <c r="B18" s="77" t="s">
        <v>213</v>
      </c>
      <c r="C18" s="78"/>
      <c r="D18" s="78"/>
      <c r="E18" s="33">
        <f>SUM(C17,-E17)</f>
        <v>735832</v>
      </c>
    </row>
    <row r="19" spans="2:5" ht="17.25" thickTop="1" thickBot="1" x14ac:dyDescent="0.3">
      <c r="B19" s="79" t="s">
        <v>214</v>
      </c>
      <c r="C19" s="80"/>
      <c r="D19" s="34" t="s">
        <v>215</v>
      </c>
      <c r="E19" s="35"/>
    </row>
    <row r="20" spans="2:5" ht="15.75" thickTop="1" x14ac:dyDescent="0.25">
      <c r="B20" s="81" t="s">
        <v>194</v>
      </c>
      <c r="C20" s="82"/>
      <c r="D20" s="82"/>
      <c r="E20" s="83"/>
    </row>
    <row r="21" spans="2:5" ht="15.75" thickBot="1" x14ac:dyDescent="0.3">
      <c r="B21" s="10" t="s">
        <v>195</v>
      </c>
      <c r="C21" s="11"/>
      <c r="D21" s="12" t="s">
        <v>195</v>
      </c>
      <c r="E21" s="13"/>
    </row>
    <row r="22" spans="2:5" x14ac:dyDescent="0.25">
      <c r="B22" s="14" t="s">
        <v>216</v>
      </c>
      <c r="C22" s="36">
        <v>0</v>
      </c>
      <c r="D22" s="16" t="s">
        <v>217</v>
      </c>
      <c r="E22" s="37">
        <v>500000</v>
      </c>
    </row>
    <row r="23" spans="2:5" x14ac:dyDescent="0.25">
      <c r="B23" s="18" t="s">
        <v>218</v>
      </c>
      <c r="C23" s="23">
        <v>0</v>
      </c>
      <c r="D23" s="22" t="s">
        <v>219</v>
      </c>
      <c r="E23" s="38">
        <v>0</v>
      </c>
    </row>
    <row r="24" spans="2:5" x14ac:dyDescent="0.25">
      <c r="B24" s="18" t="s">
        <v>220</v>
      </c>
      <c r="C24" s="23">
        <v>0</v>
      </c>
      <c r="D24" s="22" t="s">
        <v>221</v>
      </c>
      <c r="E24" s="27">
        <v>0</v>
      </c>
    </row>
    <row r="25" spans="2:5" x14ac:dyDescent="0.25">
      <c r="B25" s="24" t="s">
        <v>222</v>
      </c>
      <c r="C25" s="23">
        <f>SUM(C22:C24)</f>
        <v>0</v>
      </c>
      <c r="D25" s="25" t="s">
        <v>223</v>
      </c>
      <c r="E25" s="38">
        <f>SUM(E22:E24)</f>
        <v>500000</v>
      </c>
    </row>
    <row r="26" spans="2:5" x14ac:dyDescent="0.25">
      <c r="B26" s="24" t="s">
        <v>209</v>
      </c>
      <c r="C26" s="19">
        <v>0</v>
      </c>
      <c r="D26" s="25" t="s">
        <v>210</v>
      </c>
      <c r="E26" s="27">
        <v>0</v>
      </c>
    </row>
    <row r="27" spans="2:5" ht="16.5" thickBot="1" x14ac:dyDescent="0.3">
      <c r="B27" s="39" t="s">
        <v>224</v>
      </c>
      <c r="C27" s="40">
        <f>SUM(C26,C25)</f>
        <v>0</v>
      </c>
      <c r="D27" s="41" t="s">
        <v>225</v>
      </c>
      <c r="E27" s="42">
        <f>SUM(E26,E25)</f>
        <v>500000</v>
      </c>
    </row>
    <row r="28" spans="2:5" ht="17.25" thickTop="1" thickBot="1" x14ac:dyDescent="0.3">
      <c r="B28" s="84" t="s">
        <v>213</v>
      </c>
      <c r="C28" s="85"/>
      <c r="D28" s="85"/>
      <c r="E28" s="43">
        <f>SUM(C27,-E27)</f>
        <v>-500000</v>
      </c>
    </row>
    <row r="29" spans="2:5" ht="15.75" thickTop="1" x14ac:dyDescent="0.25">
      <c r="B29" s="44" t="s">
        <v>226</v>
      </c>
      <c r="C29" s="45">
        <f>SUM(C13,C25)</f>
        <v>3728801</v>
      </c>
      <c r="D29" s="46" t="s">
        <v>227</v>
      </c>
      <c r="E29" s="47">
        <f>SUM(E13,E27)</f>
        <v>3566339</v>
      </c>
    </row>
    <row r="30" spans="2:5" x14ac:dyDescent="0.25">
      <c r="B30" s="48" t="s">
        <v>228</v>
      </c>
      <c r="C30" s="49">
        <f>SUM(C15)</f>
        <v>73370</v>
      </c>
      <c r="D30" s="50" t="s">
        <v>229</v>
      </c>
      <c r="E30" s="51">
        <f>SUM(E15,E26)</f>
        <v>0</v>
      </c>
    </row>
    <row r="31" spans="2:5" ht="18" x14ac:dyDescent="0.25">
      <c r="B31" s="52" t="s">
        <v>230</v>
      </c>
      <c r="C31" s="53">
        <f>SUM(C29:C30)</f>
        <v>3802171</v>
      </c>
      <c r="D31" s="54" t="s">
        <v>231</v>
      </c>
      <c r="E31" s="55">
        <f>SUM(E29:E30)</f>
        <v>3566339</v>
      </c>
    </row>
    <row r="32" spans="2:5" ht="15.75" thickBot="1" x14ac:dyDescent="0.3">
      <c r="B32" s="56" t="s">
        <v>232</v>
      </c>
      <c r="C32" s="57">
        <f>SUM(C29,-E29)</f>
        <v>162462</v>
      </c>
      <c r="D32" s="58" t="s">
        <v>232</v>
      </c>
      <c r="E32" s="59"/>
    </row>
    <row r="33" spans="2:5" ht="16.5" thickTop="1" thickBot="1" x14ac:dyDescent="0.3">
      <c r="B33" s="60" t="s">
        <v>233</v>
      </c>
      <c r="C33" s="61">
        <f>SUM(C31,-E31)</f>
        <v>235832</v>
      </c>
      <c r="D33" s="62" t="s">
        <v>233</v>
      </c>
      <c r="E33" s="63"/>
    </row>
    <row r="34" spans="2:5" ht="15.75" thickTop="1" x14ac:dyDescent="0.25"/>
  </sheetData>
  <mergeCells count="10">
    <mergeCell ref="B18:D18"/>
    <mergeCell ref="B19:C19"/>
    <mergeCell ref="B20:E20"/>
    <mergeCell ref="B28:D28"/>
    <mergeCell ref="A1:C1"/>
    <mergeCell ref="B2:E2"/>
    <mergeCell ref="B3:E3"/>
    <mergeCell ref="B4:E4"/>
    <mergeCell ref="B5:C5"/>
    <mergeCell ref="B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topLeftCell="A16" workbookViewId="0">
      <selection activeCell="D39" sqref="D39"/>
    </sheetView>
  </sheetViews>
  <sheetFormatPr defaultRowHeight="15" x14ac:dyDescent="0.25"/>
  <cols>
    <col min="1" max="1" width="8.140625" style="1" customWidth="1"/>
    <col min="2" max="2" width="41" style="1" customWidth="1"/>
    <col min="3" max="5" width="32.85546875" style="1" customWidth="1"/>
    <col min="6" max="16384" width="9.140625" style="1"/>
  </cols>
  <sheetData>
    <row r="2" spans="1:5" x14ac:dyDescent="0.25">
      <c r="D2" s="1" t="s">
        <v>240</v>
      </c>
    </row>
    <row r="5" spans="1:5" x14ac:dyDescent="0.25">
      <c r="A5" s="74" t="s">
        <v>121</v>
      </c>
      <c r="B5" s="75"/>
      <c r="C5" s="75"/>
      <c r="D5" s="75"/>
      <c r="E5" s="75"/>
    </row>
    <row r="6" spans="1:5" ht="15.75" x14ac:dyDescent="0.25">
      <c r="A6" s="65" t="s">
        <v>1</v>
      </c>
      <c r="B6" s="65" t="s">
        <v>2</v>
      </c>
      <c r="C6" s="65" t="s">
        <v>122</v>
      </c>
      <c r="D6" s="65" t="s">
        <v>123</v>
      </c>
      <c r="E6" s="65" t="s">
        <v>124</v>
      </c>
    </row>
    <row r="7" spans="1:5" ht="15.75" x14ac:dyDescent="0.25">
      <c r="A7" s="65">
        <v>1</v>
      </c>
      <c r="B7" s="65">
        <v>2</v>
      </c>
      <c r="C7" s="65">
        <v>3</v>
      </c>
      <c r="D7" s="65">
        <v>4</v>
      </c>
      <c r="E7" s="65">
        <v>5</v>
      </c>
    </row>
    <row r="8" spans="1:5" ht="25.5" x14ac:dyDescent="0.25">
      <c r="A8" s="66" t="s">
        <v>114</v>
      </c>
      <c r="B8" s="67" t="s">
        <v>125</v>
      </c>
      <c r="C8" s="68">
        <v>290717</v>
      </c>
      <c r="D8" s="68">
        <v>0</v>
      </c>
      <c r="E8" s="68">
        <v>258089</v>
      </c>
    </row>
    <row r="9" spans="1:5" x14ac:dyDescent="0.25">
      <c r="A9" s="69" t="s">
        <v>126</v>
      </c>
      <c r="B9" s="70" t="s">
        <v>127</v>
      </c>
      <c r="C9" s="71">
        <v>290717</v>
      </c>
      <c r="D9" s="71">
        <v>0</v>
      </c>
      <c r="E9" s="71">
        <v>258089</v>
      </c>
    </row>
    <row r="10" spans="1:5" ht="25.5" x14ac:dyDescent="0.25">
      <c r="A10" s="69" t="s">
        <v>26</v>
      </c>
      <c r="B10" s="70" t="s">
        <v>128</v>
      </c>
      <c r="C10" s="71">
        <v>290717</v>
      </c>
      <c r="D10" s="71">
        <v>0</v>
      </c>
      <c r="E10" s="71">
        <v>258089</v>
      </c>
    </row>
    <row r="11" spans="1:5" x14ac:dyDescent="0.25">
      <c r="A11" s="66" t="s">
        <v>40</v>
      </c>
      <c r="B11" s="67" t="s">
        <v>129</v>
      </c>
      <c r="C11" s="68">
        <v>18200</v>
      </c>
      <c r="D11" s="68">
        <v>0</v>
      </c>
      <c r="E11" s="68">
        <v>76270</v>
      </c>
    </row>
    <row r="12" spans="1:5" ht="25.5" x14ac:dyDescent="0.25">
      <c r="A12" s="69" t="s">
        <v>44</v>
      </c>
      <c r="B12" s="70" t="s">
        <v>130</v>
      </c>
      <c r="C12" s="71">
        <v>18200</v>
      </c>
      <c r="D12" s="71">
        <v>0</v>
      </c>
      <c r="E12" s="71">
        <v>76270</v>
      </c>
    </row>
    <row r="13" spans="1:5" x14ac:dyDescent="0.25">
      <c r="A13" s="66" t="s">
        <v>46</v>
      </c>
      <c r="B13" s="67" t="s">
        <v>131</v>
      </c>
      <c r="C13" s="68">
        <v>55170</v>
      </c>
      <c r="D13" s="68">
        <v>0</v>
      </c>
      <c r="E13" s="68">
        <v>159562</v>
      </c>
    </row>
    <row r="14" spans="1:5" x14ac:dyDescent="0.25">
      <c r="A14" s="69" t="s">
        <v>132</v>
      </c>
      <c r="B14" s="70" t="s">
        <v>133</v>
      </c>
      <c r="C14" s="71">
        <v>55170</v>
      </c>
      <c r="D14" s="71">
        <v>0</v>
      </c>
      <c r="E14" s="71">
        <v>159562</v>
      </c>
    </row>
    <row r="15" spans="1:5" x14ac:dyDescent="0.25">
      <c r="A15" s="69" t="s">
        <v>134</v>
      </c>
      <c r="B15" s="70" t="s">
        <v>135</v>
      </c>
      <c r="C15" s="71">
        <v>73370</v>
      </c>
      <c r="D15" s="71">
        <v>0</v>
      </c>
      <c r="E15" s="71">
        <v>235832</v>
      </c>
    </row>
    <row r="16" spans="1:5" x14ac:dyDescent="0.25">
      <c r="A16" s="69" t="s">
        <v>136</v>
      </c>
      <c r="B16" s="70" t="s">
        <v>137</v>
      </c>
      <c r="C16" s="71">
        <v>364087</v>
      </c>
      <c r="D16" s="71">
        <v>0</v>
      </c>
      <c r="E16" s="71">
        <v>493921</v>
      </c>
    </row>
    <row r="17" spans="1:5" x14ac:dyDescent="0.25">
      <c r="A17" s="66" t="s">
        <v>138</v>
      </c>
      <c r="B17" s="67" t="s">
        <v>139</v>
      </c>
      <c r="C17" s="68">
        <v>1308207</v>
      </c>
      <c r="D17" s="68">
        <v>0</v>
      </c>
      <c r="E17" s="68">
        <v>1308207</v>
      </c>
    </row>
    <row r="18" spans="1:5" ht="25.5" x14ac:dyDescent="0.25">
      <c r="A18" s="66" t="s">
        <v>140</v>
      </c>
      <c r="B18" s="67" t="s">
        <v>141</v>
      </c>
      <c r="C18" s="68">
        <v>113292</v>
      </c>
      <c r="D18" s="68">
        <v>0</v>
      </c>
      <c r="E18" s="68">
        <v>113292</v>
      </c>
    </row>
    <row r="19" spans="1:5" x14ac:dyDescent="0.25">
      <c r="A19" s="66" t="s">
        <v>54</v>
      </c>
      <c r="B19" s="67" t="s">
        <v>142</v>
      </c>
      <c r="C19" s="68">
        <v>-934083</v>
      </c>
      <c r="D19" s="68">
        <v>0</v>
      </c>
      <c r="E19" s="68">
        <v>-1114562</v>
      </c>
    </row>
    <row r="20" spans="1:5" x14ac:dyDescent="0.25">
      <c r="A20" s="66" t="s">
        <v>143</v>
      </c>
      <c r="B20" s="67" t="s">
        <v>144</v>
      </c>
      <c r="C20" s="68">
        <v>-180479</v>
      </c>
      <c r="D20" s="68">
        <v>0</v>
      </c>
      <c r="E20" s="68">
        <v>184193</v>
      </c>
    </row>
    <row r="21" spans="1:5" x14ac:dyDescent="0.25">
      <c r="A21" s="69" t="s">
        <v>56</v>
      </c>
      <c r="B21" s="70" t="s">
        <v>145</v>
      </c>
      <c r="C21" s="71">
        <v>306937</v>
      </c>
      <c r="D21" s="71">
        <v>0</v>
      </c>
      <c r="E21" s="71">
        <v>491130</v>
      </c>
    </row>
    <row r="22" spans="1:5" ht="25.5" x14ac:dyDescent="0.25">
      <c r="A22" s="66" t="s">
        <v>146</v>
      </c>
      <c r="B22" s="67" t="s">
        <v>147</v>
      </c>
      <c r="C22" s="68">
        <v>0</v>
      </c>
      <c r="D22" s="68">
        <v>0</v>
      </c>
      <c r="E22" s="68">
        <v>1205</v>
      </c>
    </row>
    <row r="23" spans="1:5" ht="25.5" x14ac:dyDescent="0.25">
      <c r="A23" s="69" t="s">
        <v>148</v>
      </c>
      <c r="B23" s="70" t="s">
        <v>149</v>
      </c>
      <c r="C23" s="71">
        <v>0</v>
      </c>
      <c r="D23" s="71">
        <v>0</v>
      </c>
      <c r="E23" s="71">
        <v>1205</v>
      </c>
    </row>
    <row r="24" spans="1:5" ht="25.5" x14ac:dyDescent="0.25">
      <c r="A24" s="66" t="s">
        <v>150</v>
      </c>
      <c r="B24" s="67" t="s">
        <v>151</v>
      </c>
      <c r="C24" s="68">
        <v>57150</v>
      </c>
      <c r="D24" s="68">
        <v>0</v>
      </c>
      <c r="E24" s="68">
        <v>0</v>
      </c>
    </row>
    <row r="25" spans="1:5" ht="25.5" x14ac:dyDescent="0.25">
      <c r="A25" s="69" t="s">
        <v>152</v>
      </c>
      <c r="B25" s="70" t="s">
        <v>153</v>
      </c>
      <c r="C25" s="71">
        <v>57150</v>
      </c>
      <c r="D25" s="71">
        <v>0</v>
      </c>
      <c r="E25" s="71">
        <v>0</v>
      </c>
    </row>
    <row r="26" spans="1:5" x14ac:dyDescent="0.25">
      <c r="A26" s="69" t="s">
        <v>154</v>
      </c>
      <c r="B26" s="70" t="s">
        <v>155</v>
      </c>
      <c r="C26" s="71">
        <v>57150</v>
      </c>
      <c r="D26" s="71">
        <v>0</v>
      </c>
      <c r="E26" s="71">
        <v>1205</v>
      </c>
    </row>
    <row r="27" spans="1:5" ht="25.5" x14ac:dyDescent="0.25">
      <c r="A27" s="66" t="s">
        <v>156</v>
      </c>
      <c r="B27" s="67" t="s">
        <v>157</v>
      </c>
      <c r="C27" s="68">
        <v>0</v>
      </c>
      <c r="D27" s="68">
        <v>0</v>
      </c>
      <c r="E27" s="68">
        <v>1586</v>
      </c>
    </row>
    <row r="28" spans="1:5" ht="25.5" x14ac:dyDescent="0.25">
      <c r="A28" s="69" t="s">
        <v>158</v>
      </c>
      <c r="B28" s="70" t="s">
        <v>159</v>
      </c>
      <c r="C28" s="71">
        <v>0</v>
      </c>
      <c r="D28" s="71">
        <v>0</v>
      </c>
      <c r="E28" s="71">
        <v>1586</v>
      </c>
    </row>
    <row r="29" spans="1:5" x14ac:dyDescent="0.25">
      <c r="A29" s="69" t="s">
        <v>160</v>
      </c>
      <c r="B29" s="70" t="s">
        <v>161</v>
      </c>
      <c r="C29" s="71">
        <v>364087</v>
      </c>
      <c r="D29" s="71">
        <v>0</v>
      </c>
      <c r="E29" s="71">
        <v>493921</v>
      </c>
    </row>
  </sheetData>
  <mergeCells count="1">
    <mergeCell ref="A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tabSelected="1" workbookViewId="0">
      <selection activeCell="G14" sqref="G14"/>
    </sheetView>
  </sheetViews>
  <sheetFormatPr defaultRowHeight="15" x14ac:dyDescent="0.25"/>
  <cols>
    <col min="1" max="1" width="8.140625" style="1" customWidth="1"/>
    <col min="2" max="2" width="41" style="1" customWidth="1"/>
    <col min="3" max="3" width="19.5703125" style="1" customWidth="1"/>
    <col min="4" max="4" width="21.140625" style="1" customWidth="1"/>
    <col min="5" max="5" width="21" style="1" customWidth="1"/>
    <col min="6" max="6" width="23.7109375" style="1" customWidth="1"/>
    <col min="7" max="7" width="18.85546875" style="1" customWidth="1"/>
    <col min="8" max="8" width="22.28515625" style="1" customWidth="1"/>
    <col min="9" max="9" width="22.140625" style="1" customWidth="1"/>
    <col min="10" max="16384" width="9.140625" style="1"/>
  </cols>
  <sheetData>
    <row r="2" spans="1:9" x14ac:dyDescent="0.25">
      <c r="F2" s="1" t="s">
        <v>241</v>
      </c>
    </row>
    <row r="4" spans="1:9" x14ac:dyDescent="0.25">
      <c r="A4" s="74" t="s">
        <v>162</v>
      </c>
      <c r="B4" s="75"/>
      <c r="C4" s="75"/>
      <c r="D4" s="75"/>
      <c r="E4" s="75"/>
      <c r="F4" s="75"/>
      <c r="G4" s="75"/>
      <c r="H4" s="75"/>
      <c r="I4" s="75"/>
    </row>
    <row r="5" spans="1:9" ht="63" x14ac:dyDescent="0.25">
      <c r="A5" s="65" t="s">
        <v>1</v>
      </c>
      <c r="B5" s="65" t="s">
        <v>2</v>
      </c>
      <c r="C5" s="65" t="s">
        <v>163</v>
      </c>
      <c r="D5" s="65" t="s">
        <v>164</v>
      </c>
      <c r="E5" s="65" t="s">
        <v>165</v>
      </c>
      <c r="F5" s="65" t="s">
        <v>166</v>
      </c>
      <c r="G5" s="65" t="s">
        <v>167</v>
      </c>
      <c r="H5" s="65" t="s">
        <v>168</v>
      </c>
      <c r="I5" s="65" t="s">
        <v>169</v>
      </c>
    </row>
    <row r="6" spans="1:9" ht="15.75" x14ac:dyDescent="0.25">
      <c r="A6" s="65">
        <v>1</v>
      </c>
      <c r="B6" s="65">
        <v>2</v>
      </c>
      <c r="C6" s="65">
        <v>3</v>
      </c>
      <c r="D6" s="65">
        <v>4</v>
      </c>
      <c r="E6" s="65">
        <v>5</v>
      </c>
      <c r="F6" s="65">
        <v>6</v>
      </c>
      <c r="G6" s="65">
        <v>7</v>
      </c>
      <c r="H6" s="65">
        <v>8</v>
      </c>
      <c r="I6" s="65">
        <v>9</v>
      </c>
    </row>
    <row r="7" spans="1:9" x14ac:dyDescent="0.25">
      <c r="A7" s="69" t="s">
        <v>106</v>
      </c>
      <c r="B7" s="70" t="s">
        <v>170</v>
      </c>
      <c r="C7" s="71">
        <v>40225</v>
      </c>
      <c r="D7" s="71">
        <v>0</v>
      </c>
      <c r="E7" s="71">
        <v>3138879</v>
      </c>
      <c r="F7" s="71">
        <v>0</v>
      </c>
      <c r="G7" s="71">
        <v>0</v>
      </c>
      <c r="H7" s="71">
        <v>0</v>
      </c>
      <c r="I7" s="71">
        <v>3179104</v>
      </c>
    </row>
    <row r="8" spans="1:9" ht="25.5" x14ac:dyDescent="0.25">
      <c r="A8" s="66" t="s">
        <v>108</v>
      </c>
      <c r="B8" s="67" t="s">
        <v>171</v>
      </c>
      <c r="C8" s="68">
        <v>0</v>
      </c>
      <c r="D8" s="68">
        <v>0</v>
      </c>
      <c r="E8" s="68">
        <v>0</v>
      </c>
      <c r="F8" s="68">
        <v>0</v>
      </c>
      <c r="G8" s="68">
        <v>500000</v>
      </c>
      <c r="H8" s="68">
        <v>0</v>
      </c>
      <c r="I8" s="68">
        <v>500000</v>
      </c>
    </row>
    <row r="9" spans="1:9" x14ac:dyDescent="0.25">
      <c r="A9" s="66" t="s">
        <v>112</v>
      </c>
      <c r="B9" s="67" t="s">
        <v>172</v>
      </c>
      <c r="C9" s="68">
        <v>0</v>
      </c>
      <c r="D9" s="68">
        <v>0</v>
      </c>
      <c r="E9" s="68">
        <v>500000</v>
      </c>
      <c r="F9" s="68">
        <v>0</v>
      </c>
      <c r="G9" s="68">
        <v>0</v>
      </c>
      <c r="H9" s="68">
        <v>0</v>
      </c>
      <c r="I9" s="68">
        <v>500000</v>
      </c>
    </row>
    <row r="10" spans="1:9" x14ac:dyDescent="0.25">
      <c r="A10" s="66" t="s">
        <v>116</v>
      </c>
      <c r="B10" s="67" t="s">
        <v>173</v>
      </c>
      <c r="C10" s="68">
        <v>0</v>
      </c>
      <c r="D10" s="68">
        <v>0</v>
      </c>
      <c r="E10" s="68">
        <v>290000</v>
      </c>
      <c r="F10" s="68">
        <v>0</v>
      </c>
      <c r="G10" s="68">
        <v>0</v>
      </c>
      <c r="H10" s="68">
        <v>0</v>
      </c>
      <c r="I10" s="68">
        <v>290000</v>
      </c>
    </row>
    <row r="11" spans="1:9" x14ac:dyDescent="0.25">
      <c r="A11" s="69" t="s">
        <v>174</v>
      </c>
      <c r="B11" s="70" t="s">
        <v>175</v>
      </c>
      <c r="C11" s="71">
        <v>0</v>
      </c>
      <c r="D11" s="71">
        <v>0</v>
      </c>
      <c r="E11" s="71">
        <v>790000</v>
      </c>
      <c r="F11" s="71">
        <v>0</v>
      </c>
      <c r="G11" s="71">
        <v>500000</v>
      </c>
      <c r="H11" s="71">
        <v>0</v>
      </c>
      <c r="I11" s="71">
        <v>1290000</v>
      </c>
    </row>
    <row r="12" spans="1:9" x14ac:dyDescent="0.25">
      <c r="A12" s="66" t="s">
        <v>100</v>
      </c>
      <c r="B12" s="67" t="s">
        <v>176</v>
      </c>
      <c r="C12" s="68">
        <v>0</v>
      </c>
      <c r="D12" s="68">
        <v>0</v>
      </c>
      <c r="E12" s="68">
        <v>290000</v>
      </c>
      <c r="F12" s="68">
        <v>0</v>
      </c>
      <c r="G12" s="68">
        <v>500000</v>
      </c>
      <c r="H12" s="68">
        <v>0</v>
      </c>
      <c r="I12" s="68">
        <v>790000</v>
      </c>
    </row>
    <row r="13" spans="1:9" x14ac:dyDescent="0.25">
      <c r="A13" s="69" t="s">
        <v>177</v>
      </c>
      <c r="B13" s="70" t="s">
        <v>178</v>
      </c>
      <c r="C13" s="71">
        <v>0</v>
      </c>
      <c r="D13" s="71">
        <v>0</v>
      </c>
      <c r="E13" s="71">
        <v>290000</v>
      </c>
      <c r="F13" s="71">
        <v>0</v>
      </c>
      <c r="G13" s="71">
        <v>500000</v>
      </c>
      <c r="H13" s="71">
        <v>0</v>
      </c>
      <c r="I13" s="71">
        <v>790000</v>
      </c>
    </row>
    <row r="14" spans="1:9" x14ac:dyDescent="0.25">
      <c r="A14" s="69" t="s">
        <v>118</v>
      </c>
      <c r="B14" s="70" t="s">
        <v>179</v>
      </c>
      <c r="C14" s="71">
        <v>40225</v>
      </c>
      <c r="D14" s="71">
        <v>0</v>
      </c>
      <c r="E14" s="71">
        <v>3638879</v>
      </c>
      <c r="F14" s="71">
        <v>0</v>
      </c>
      <c r="G14" s="71">
        <v>0</v>
      </c>
      <c r="H14" s="71">
        <v>0</v>
      </c>
      <c r="I14" s="71">
        <v>3679104</v>
      </c>
    </row>
    <row r="15" spans="1:9" x14ac:dyDescent="0.25">
      <c r="A15" s="69" t="s">
        <v>180</v>
      </c>
      <c r="B15" s="70" t="s">
        <v>181</v>
      </c>
      <c r="C15" s="71">
        <v>40225</v>
      </c>
      <c r="D15" s="71">
        <v>0</v>
      </c>
      <c r="E15" s="71">
        <v>2848162</v>
      </c>
      <c r="F15" s="71">
        <v>0</v>
      </c>
      <c r="G15" s="71">
        <v>0</v>
      </c>
      <c r="H15" s="71">
        <v>0</v>
      </c>
      <c r="I15" s="71">
        <v>2888387</v>
      </c>
    </row>
    <row r="16" spans="1:9" x14ac:dyDescent="0.25">
      <c r="A16" s="66" t="s">
        <v>10</v>
      </c>
      <c r="B16" s="67" t="s">
        <v>182</v>
      </c>
      <c r="C16" s="68">
        <v>0</v>
      </c>
      <c r="D16" s="68">
        <v>0</v>
      </c>
      <c r="E16" s="68">
        <v>532628</v>
      </c>
      <c r="F16" s="68">
        <v>0</v>
      </c>
      <c r="G16" s="68">
        <v>0</v>
      </c>
      <c r="H16" s="68">
        <v>0</v>
      </c>
      <c r="I16" s="68">
        <v>532628</v>
      </c>
    </row>
    <row r="17" spans="1:9" ht="25.5" x14ac:dyDescent="0.25">
      <c r="A17" s="69" t="s">
        <v>14</v>
      </c>
      <c r="B17" s="70" t="s">
        <v>183</v>
      </c>
      <c r="C17" s="71">
        <v>40225</v>
      </c>
      <c r="D17" s="71">
        <v>0</v>
      </c>
      <c r="E17" s="71">
        <v>3380790</v>
      </c>
      <c r="F17" s="71">
        <v>0</v>
      </c>
      <c r="G17" s="71">
        <v>0</v>
      </c>
      <c r="H17" s="71">
        <v>0</v>
      </c>
      <c r="I17" s="71">
        <v>3421015</v>
      </c>
    </row>
    <row r="18" spans="1:9" x14ac:dyDescent="0.25">
      <c r="A18" s="69" t="s">
        <v>184</v>
      </c>
      <c r="B18" s="70" t="s">
        <v>185</v>
      </c>
      <c r="C18" s="71">
        <v>40225</v>
      </c>
      <c r="D18" s="71">
        <v>0</v>
      </c>
      <c r="E18" s="71">
        <v>3380790</v>
      </c>
      <c r="F18" s="71">
        <v>0</v>
      </c>
      <c r="G18" s="71">
        <v>0</v>
      </c>
      <c r="H18" s="71">
        <v>0</v>
      </c>
      <c r="I18" s="71">
        <v>3421015</v>
      </c>
    </row>
    <row r="19" spans="1:9" x14ac:dyDescent="0.25">
      <c r="A19" s="69" t="s">
        <v>186</v>
      </c>
      <c r="B19" s="70" t="s">
        <v>187</v>
      </c>
      <c r="C19" s="71">
        <v>0</v>
      </c>
      <c r="D19" s="71">
        <v>0</v>
      </c>
      <c r="E19" s="71">
        <v>258089</v>
      </c>
      <c r="F19" s="71">
        <v>0</v>
      </c>
      <c r="G19" s="71">
        <v>0</v>
      </c>
      <c r="H19" s="71">
        <v>0</v>
      </c>
      <c r="I19" s="71">
        <v>258089</v>
      </c>
    </row>
    <row r="20" spans="1:9" x14ac:dyDescent="0.25">
      <c r="A20" s="66" t="s">
        <v>188</v>
      </c>
      <c r="B20" s="67" t="s">
        <v>189</v>
      </c>
      <c r="C20" s="68">
        <v>40225</v>
      </c>
      <c r="D20" s="68">
        <v>0</v>
      </c>
      <c r="E20" s="68">
        <v>2744639</v>
      </c>
      <c r="F20" s="68">
        <v>0</v>
      </c>
      <c r="G20" s="68">
        <v>0</v>
      </c>
      <c r="H20" s="68">
        <v>0</v>
      </c>
      <c r="I20" s="68">
        <v>2784864</v>
      </c>
    </row>
  </sheetData>
  <mergeCells count="1"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Tartalom</vt:lpstr>
      <vt:lpstr>1. sz melléklet</vt:lpstr>
      <vt:lpstr>2. sz. melléklet</vt:lpstr>
      <vt:lpstr>3. sz. melléklet</vt:lpstr>
      <vt:lpstr>4. sz. melléklet</vt:lpstr>
      <vt:lpstr>5. sz. melléklet</vt:lpstr>
      <vt:lpstr>6. sz.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Pénzügy1</dc:creator>
  <cp:lastModifiedBy>Pénzügy1</cp:lastModifiedBy>
  <dcterms:created xsi:type="dcterms:W3CDTF">2025-05-06T12:00:16Z</dcterms:created>
  <dcterms:modified xsi:type="dcterms:W3CDTF">2025-05-14T07:53:38Z</dcterms:modified>
</cp:coreProperties>
</file>